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Annual\2021\Web site\"/>
    </mc:Choice>
  </mc:AlternateContent>
  <bookViews>
    <workbookView xWindow="0" yWindow="120" windowWidth="17115" windowHeight="972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Summary!$A$2:$I$75</definedName>
  </definedNames>
  <calcPr calcId="162913"/>
</workbook>
</file>

<file path=xl/calcChain.xml><?xml version="1.0" encoding="utf-8"?>
<calcChain xmlns="http://schemas.openxmlformats.org/spreadsheetml/2006/main">
  <c r="B62" i="27" l="1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H69" i="27" l="1"/>
  <c r="G69" i="27"/>
  <c r="F69" i="27"/>
  <c r="E69" i="27"/>
  <c r="D69" i="27"/>
  <c r="C69" i="27"/>
  <c r="F9" i="27" l="1"/>
  <c r="B10" i="27"/>
  <c r="C10" i="27"/>
  <c r="D10" i="27"/>
  <c r="E10" i="27"/>
  <c r="F10" i="27"/>
  <c r="G10" i="27"/>
  <c r="H10" i="27"/>
  <c r="B11" i="27"/>
  <c r="C11" i="27"/>
  <c r="D11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H9" i="27"/>
  <c r="G9" i="27"/>
  <c r="E9" i="27"/>
  <c r="D9" i="27"/>
  <c r="C9" i="27"/>
  <c r="B9" i="27"/>
  <c r="E66" i="27" l="1"/>
  <c r="E68" i="27" s="1"/>
  <c r="H66" i="27"/>
  <c r="H68" i="27" s="1"/>
  <c r="C66" i="27"/>
  <c r="C68" i="27" s="1"/>
  <c r="D66" i="27"/>
  <c r="D68" i="27" s="1"/>
  <c r="F66" i="27"/>
  <c r="F68" i="27" s="1"/>
  <c r="G68" i="27" l="1"/>
  <c r="G66" i="27"/>
</calcChain>
</file>

<file path=xl/sharedStrings.xml><?xml version="1.0" encoding="utf-8"?>
<sst xmlns="http://schemas.openxmlformats.org/spreadsheetml/2006/main" count="610" uniqueCount="160">
  <si>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</si>
  <si>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</si>
  <si>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</si>
  <si>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</si>
  <si>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</si>
  <si>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</si>
  <si>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</si>
  <si>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</si>
  <si>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</si>
  <si>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</si>
  <si>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</si>
  <si>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</si>
  <si>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</si>
  <si>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</si>
  <si>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</si>
  <si>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</si>
  <si>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</si>
  <si>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</si>
  <si>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</si>
  <si>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</si>
  <si>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</si>
  <si>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</si>
  <si>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</si>
  <si>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</si>
  <si>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</si>
  <si>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</si>
  <si>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</si>
  <si>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</si>
  <si>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</si>
  <si>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</si>
  <si>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</si>
  <si>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</si>
  <si>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</si>
  <si>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</si>
  <si>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</si>
  <si>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</si>
  <si>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</si>
  <si>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</si>
  <si>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</si>
  <si>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</si>
  <si>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</si>
  <si>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</si>
  <si>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</si>
  <si>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</si>
  <si>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</si>
  <si>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</si>
  <si>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</si>
  <si>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</si>
  <si>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</si>
  <si>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</si>
  <si>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</si>
  <si>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</si>
  <si>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</si>
  <si>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</si>
  <si>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Dubbo - Sydney</t>
  </si>
  <si>
    <t>Albury - Sydney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</si>
  <si>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</si>
  <si>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</si>
  <si>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</si>
  <si>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</si>
  <si>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</si>
  <si>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</si>
  <si>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</si>
  <si>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</si>
  <si>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Passenger movements — annual activity</t>
  </si>
  <si>
    <t>Available seats — annual activity</t>
  </si>
  <si>
    <t>Perth - Port Hedland</t>
  </si>
  <si>
    <t>TOP COMPETITIVE ROUTES</t>
  </si>
  <si>
    <t>Sunshine Coast - Sydney</t>
  </si>
  <si>
    <t>Melbourne - Sunshine Coast</t>
  </si>
  <si>
    <t>Adelaide - Port Lincoln</t>
  </si>
  <si>
    <t>Brisbane - Gladstone</t>
  </si>
  <si>
    <t>Brisbane - Emerald</t>
  </si>
  <si>
    <t>Brisbane - Mount Isa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</si>
  <si>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</si>
  <si>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</si>
  <si>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</si>
  <si>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</si>
  <si>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</si>
  <si>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</si>
  <si>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</si>
  <si>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</si>
  <si>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</si>
  <si>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</si>
  <si>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</si>
  <si>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</si>
  <si>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</si>
  <si>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</si>
  <si>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</si>
  <si>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</si>
  <si>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</si>
  <si>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</si>
  <si>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</si>
  <si>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</si>
  <si>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</si>
  <si>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</si>
  <si>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</si>
  <si>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</si>
  <si>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</si>
  <si>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</si>
  <si>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</si>
  <si>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</si>
  <si>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</si>
  <si>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</si>
  <si>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</si>
  <si>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</si>
  <si>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</si>
  <si>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</si>
  <si>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</si>
  <si>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</si>
  <si>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</si>
  <si>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</si>
  <si>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</si>
  <si>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</si>
  <si>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</si>
  <si>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</si>
  <si>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</si>
  <si>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</si>
  <si>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</si>
  <si>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</si>
  <si>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</si>
  <si>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</si>
  <si>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</si>
  <si>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</si>
  <si>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</si>
  <si>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</si>
  <si>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</si>
  <si>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</si>
  <si>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</si>
  <si>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</si>
  <si>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</si>
  <si>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</si>
  <si>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</si>
  <si>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AUSTRALIAN DOMESTIC AIRLINES</t>
  </si>
  <si>
    <t>..</t>
  </si>
  <si>
    <t>NA</t>
  </si>
  <si>
    <t>..  Data not available for release.</t>
  </si>
  <si>
    <t>FOR THE YEAR ENDED 31 December 2021</t>
  </si>
  <si>
    <t>YE Dec 2020</t>
  </si>
  <si>
    <t>YE Dec 2021</t>
  </si>
  <si>
    <t>Melbourne - Newcastle</t>
  </si>
  <si>
    <t>Brisbane - Launceston</t>
  </si>
  <si>
    <t>Darwin - Melbourne</t>
  </si>
  <si>
    <t>Adelaide - Cairns</t>
  </si>
  <si>
    <t>Ballina - Melbourne</t>
  </si>
  <si>
    <t>Adelaide - Hobart</t>
  </si>
  <si>
    <t>Melbourne - Mildura</t>
  </si>
  <si>
    <t>Cairns - Gold Coast</t>
  </si>
  <si>
    <t>(a) Cairns - Gold Coast route included from December 2021, prior data not shown.</t>
  </si>
  <si>
    <t>(b) Cairns - Gold Coast route included from December 2021, prior data not shown.</t>
  </si>
  <si>
    <t>54</t>
  </si>
  <si>
    <t>55</t>
  </si>
  <si>
    <t>56</t>
  </si>
  <si>
    <t>(c)</t>
  </si>
  <si>
    <t xml:space="preserve">(c) </t>
  </si>
  <si>
    <t>Cairns - Gold Coast route included from December 2021, prior data not shown.</t>
  </si>
  <si>
    <t xml:space="preserve">Individual routes shown are restricted to those exceeding 8 000 passengers per month where two or more airlines operate in competition. </t>
  </si>
  <si>
    <t xml:space="preserve">However, from November 2021 the major airlines (Qantas Group, Virgin Australia and Rex Airlines) have agreed to publication of the top 35 routes </t>
  </si>
  <si>
    <t>based on pre-COVID activity (December 2019) whether or not they currently meet the above criteria. With these approvals, there were 56 routes published</t>
  </si>
  <si>
    <t xml:space="preserve">for the year ending December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</si>
</sst>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\ ###\ ###"/>
    <numFmt numFmtId="174" formatCode="###\ ###\ ##0.0,"/>
    <numFmt numFmtId="175" formatCode="0.0%"/>
    <numFmt numFmtId="176" formatCode="###\ ###\ ###"/>
    <numFmt numFmtId="177" formatCode="\ ###\ ###\ ###\ ###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25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11" fillId="0" borderId="0" xfId="0" applyFont="1" applyAlignment="1"/>
    <xf numFmtId="174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4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76" fontId="7" fillId="0" borderId="0" xfId="0" applyNumberFormat="1" applyFont="1" applyBorder="1"/>
    <xf numFmtId="177" fontId="7" fillId="0" borderId="0" xfId="0" applyNumberFormat="1" applyFont="1" applyBorder="1"/>
    <xf numFmtId="174" fontId="10" fillId="0" borderId="4" xfId="36" applyNumberFormat="1" applyFont="1" applyBorder="1"/>
    <xf numFmtId="173" fontId="4" fillId="0" borderId="4" xfId="0" applyNumberFormat="1" applyFont="1" applyBorder="1" applyAlignment="1">
      <alignment horizontal="right"/>
    </xf>
    <xf numFmtId="172" fontId="10" fillId="0" borderId="4" xfId="36" applyNumberFormat="1" applyFont="1" applyBorder="1" applyAlignment="1">
      <alignment horizontal="right"/>
    </xf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0" fontId="10" fillId="0" borderId="4" xfId="36" applyFont="1" applyBorder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0" fontId="11" fillId="0" borderId="0" xfId="48" applyFont="1"/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5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5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173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1" fontId="4" fillId="1" borderId="4" xfId="0" applyNumberFormat="1" applyFont="1" applyFill="1" applyBorder="1"/>
    <xf numFmtId="166" fontId="4" fillId="1" borderId="4" xfId="0" applyNumberFormat="1" applyFont="1" applyFill="1" applyBorder="1" applyAlignment="1">
      <alignment horizontal="right"/>
    </xf>
    <xf numFmtId="165" fontId="4" fillId="0" borderId="4" xfId="0" applyNumberFormat="1" applyFont="1" applyBorder="1"/>
    <xf numFmtId="177" fontId="4" fillId="0" borderId="4" xfId="0" applyNumberFormat="1" applyFont="1" applyBorder="1" applyAlignment="1">
      <alignment horizontal="right"/>
    </xf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168" fontId="23" fillId="0" borderId="0" xfId="37" applyNumberFormat="1" applyFont="1" applyBorder="1"/>
    <xf numFmtId="168" fontId="23" fillId="0" borderId="0" xfId="37" applyNumberFormat="1" applyFont="1"/>
    <xf numFmtId="168" fontId="22" fillId="0" borderId="4" xfId="37" applyNumberFormat="1" applyFont="1" applyBorder="1"/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174" fontId="13" fillId="0" borderId="0" xfId="36" applyNumberFormat="1" applyFont="1" applyBorder="1" applyAlignment="1">
      <alignment horizontal="right"/>
    </xf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0" fontId="12" fillId="0" borderId="4" xfId="40" applyFont="1" applyBorder="1" applyAlignment="1">
      <alignment horizontal="left"/>
    </xf>
    <xf numFmtId="0" fontId="12" fillId="0" borderId="4" xfId="48" applyFont="1" applyBorder="1"/>
    <xf numFmtId="174" fontId="10" fillId="0" borderId="4" xfId="36" applyNumberFormat="1" applyFont="1" applyBorder="1" applyAlignment="1">
      <alignment horizontal="right"/>
    </xf>
    <xf numFmtId="176" fontId="8" fillId="0" borderId="0" xfId="0" applyNumberFormat="1" applyFont="1" applyBorder="1"/>
    <xf numFmtId="173" fontId="1" fillId="0" borderId="0" xfId="0" applyNumberFormat="1" applyFont="1" applyAlignment="1">
      <alignment horizontal="right"/>
    </xf>
    <xf numFmtId="172" fontId="12" fillId="0" borderId="4" xfId="37" applyNumberFormat="1" applyFont="1" applyBorder="1" applyAlignment="1">
      <alignment horizontal="right"/>
    </xf>
    <xf numFmtId="0" fontId="20" fillId="0" borderId="0" xfId="1" applyAlignment="1">
      <alignment horizontal="right"/>
    </xf>
    <xf numFmtId="0" fontId="11" fillId="0" borderId="0" xfId="0" applyFont="1" applyAlignment="1">
      <alignment horizontal="right"/>
    </xf>
    <xf numFmtId="168" fontId="23" fillId="0" borderId="0" xfId="37" applyNumberFormat="1" applyFont="1" applyBorder="1" applyAlignment="1">
      <alignment horizontal="right"/>
    </xf>
    <xf numFmtId="168" fontId="23" fillId="0" borderId="0" xfId="37" applyNumberFormat="1" applyFont="1" applyAlignment="1">
      <alignment horizontal="right"/>
    </xf>
    <xf numFmtId="168" fontId="22" fillId="0" borderId="4" xfId="37" applyNumberFormat="1" applyFont="1" applyBorder="1" applyAlignment="1">
      <alignment horizontal="right"/>
    </xf>
    <xf numFmtId="0" fontId="23" fillId="0" borderId="0" xfId="37" applyFont="1" applyFill="1" applyBorder="1" applyAlignment="1">
      <alignment horizontal="right"/>
    </xf>
    <xf numFmtId="172" fontId="22" fillId="0" borderId="4" xfId="37" applyNumberFormat="1" applyFont="1" applyBorder="1" applyAlignment="1">
      <alignment horizontal="right"/>
    </xf>
    <xf numFmtId="170" fontId="13" fillId="0" borderId="0" xfId="36" applyNumberFormat="1" applyFont="1" applyBorder="1" applyAlignment="1">
      <alignment horizontal="right"/>
    </xf>
    <xf numFmtId="0" fontId="23" fillId="0" borderId="0" xfId="40" applyFont="1" applyFill="1" applyBorder="1" applyAlignment="1">
      <alignment horizontal="right"/>
    </xf>
    <xf numFmtId="165" fontId="1" fillId="0" borderId="0" xfId="0" applyNumberFormat="1" applyFont="1" applyBorder="1"/>
    <xf numFmtId="176" fontId="7" fillId="0" borderId="0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0" fontId="1" fillId="0" borderId="0" xfId="47" applyFont="1"/>
    <xf numFmtId="0" fontId="1" fillId="0" borderId="0" xfId="0" applyFont="1"/>
  </cellXfs>
  <cellStyles count="50">
    <cellStyle name="Normal" xfId="0" builtinId="0"/>
    <cellStyle name="Normal 10" xfId="1"/>
    <cellStyle name="Normal 11" xfId="2"/>
    <cellStyle name="Normal 12" xfId="3"/>
    <cellStyle name="Normal 12 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0" xfId="14"/>
    <cellStyle name="Normal 21" xfId="15"/>
    <cellStyle name="Normal 22" xfId="16"/>
    <cellStyle name="Normal 23" xfId="17"/>
    <cellStyle name="Normal 24" xfId="18"/>
    <cellStyle name="Normal 27" xfId="19"/>
    <cellStyle name="Normal 3" xfId="20"/>
    <cellStyle name="Normal 3 2" xfId="21"/>
    <cellStyle name="Normal 3 3" xfId="22"/>
    <cellStyle name="Normal 30" xfId="23"/>
    <cellStyle name="Normal 34" xfId="24"/>
    <cellStyle name="Normal 4" xfId="25"/>
    <cellStyle name="Normal 5" xfId="26"/>
    <cellStyle name="Normal 6" xfId="27"/>
    <cellStyle name="Normal 6 2" xfId="28"/>
    <cellStyle name="Normal 7" xfId="29"/>
    <cellStyle name="Normal 7 2" xfId="30"/>
    <cellStyle name="Normal 8" xfId="31"/>
    <cellStyle name="Normal 8 2" xfId="32"/>
    <cellStyle name="Normal 9" xfId="33"/>
    <cellStyle name="Normal 9 2" xfId="34"/>
    <cellStyle name="Normal_ASKs" xfId="35"/>
    <cellStyle name="Normal_Book1" xfId="36"/>
    <cellStyle name="Normal_Book1 2" xfId="37"/>
    <cellStyle name="Normal_Book1 3" xfId="38"/>
    <cellStyle name="Normal_Book1_Flights" xfId="39"/>
    <cellStyle name="Normal_Book1_Passengers" xfId="40"/>
    <cellStyle name="Normal_Book1_PLF%" xfId="41"/>
    <cellStyle name="Normal_Book1_Seats" xfId="42"/>
    <cellStyle name="Normal_Domestic_airlines_Aug_2004 sue" xfId="43"/>
    <cellStyle name="Normal_Domestic_airlines_Aug_2004 sue 2" xfId="44"/>
    <cellStyle name="Normal_Domestic_airlines_Aug_2004 sue_PLF%" xfId="45"/>
    <cellStyle name="Normal_Domestic_airlines_Aug_2004 sue_Seats" xfId="46"/>
    <cellStyle name="Normal_February 2007 workings" xfId="47"/>
    <cellStyle name="Normal_Passengers" xfId="48"/>
    <cellStyle name="Percent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workbookViewId="0"/>
  </sheetViews>
  <sheetFormatPr defaultColWidth="8" defaultRowHeight="12.75"/>
  <cols>
    <col min="1" max="1" width="4.140625" style="135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133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67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137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7"/>
      <c r="B6" s="67"/>
      <c r="C6" s="68" t="s">
        <v>1</v>
      </c>
      <c r="D6" s="68"/>
      <c r="E6" s="68" t="s">
        <v>56</v>
      </c>
      <c r="F6" s="68"/>
      <c r="G6" s="132" t="s">
        <v>2</v>
      </c>
      <c r="H6" s="174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60"/>
      <c r="B7" s="160" t="s">
        <v>128</v>
      </c>
      <c r="C7" s="128" t="s">
        <v>129</v>
      </c>
      <c r="D7" s="128" t="s">
        <v>4</v>
      </c>
      <c r="E7" s="131" t="s">
        <v>57</v>
      </c>
      <c r="F7" s="128" t="s">
        <v>5</v>
      </c>
      <c r="G7" s="133" t="s">
        <v>6</v>
      </c>
      <c r="H7" s="173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18"/>
      <c r="B8" s="118"/>
      <c r="C8" s="129"/>
      <c r="D8" s="130"/>
      <c r="E8" s="130"/>
      <c r="F8" s="130" t="s">
        <v>9</v>
      </c>
      <c r="G8" s="134" t="s">
        <v>10</v>
      </c>
      <c r="H8" s="172"/>
      <c r="I8" s="49"/>
      <c r="J8" s="2"/>
      <c r="K8" s="52"/>
      <c r="L8" s="30"/>
      <c r="M8" s="52"/>
      <c r="N8" s="52"/>
      <c r="O8" s="31"/>
    </row>
    <row r="9" spans="1:15" ht="11.25" customHeight="1">
      <c r="A9" s="135" t="s">
        <v>74</v>
      </c>
      <c r="B9" s="125" t="str">
        <f>Passengers!B4</f>
        <v>Melbourne - Sydney</v>
      </c>
      <c r="C9" s="120">
        <f>Passengers!D4</f>
        <v>2119779</v>
      </c>
      <c r="D9" s="121">
        <f>RPKs!D4</f>
        <v>1503292965</v>
      </c>
      <c r="E9" s="121">
        <f>Seats!D4</f>
        <v>3394096</v>
      </c>
      <c r="F9" s="121">
        <f>ASKs!D4</f>
        <v>2406912298</v>
      </c>
      <c r="G9" s="61">
        <f>'PLF%'!D4</f>
        <v>62.457322032429119</v>
      </c>
      <c r="H9" s="55">
        <f>Flights!D4</f>
        <v>21589</v>
      </c>
      <c r="I9" s="49"/>
      <c r="J9" s="49"/>
      <c r="K9" s="52"/>
      <c r="L9" s="30"/>
      <c r="M9" s="49"/>
      <c r="N9" s="49"/>
      <c r="O9" s="49"/>
    </row>
    <row r="10" spans="1:15">
      <c r="A10" s="135" t="s">
        <v>75</v>
      </c>
      <c r="B10" s="125" t="str">
        <f>Passengers!B5</f>
        <v>Brisbane - Sydney</v>
      </c>
      <c r="C10" s="120">
        <f>Passengers!D5</f>
        <v>1093231</v>
      </c>
      <c r="D10" s="121">
        <f>RPKs!D5</f>
        <v>823202943</v>
      </c>
      <c r="E10" s="121">
        <f>Seats!D5</f>
        <v>1758258</v>
      </c>
      <c r="F10" s="121">
        <f>ASKs!D5</f>
        <v>1323968274</v>
      </c>
      <c r="G10" s="61">
        <f>'PLF%'!D5</f>
        <v>62.176938765528156</v>
      </c>
      <c r="H10" s="55">
        <f>Flights!D5</f>
        <v>12264</v>
      </c>
      <c r="I10" s="2"/>
      <c r="J10" s="2"/>
      <c r="K10" s="52"/>
      <c r="L10" s="30"/>
      <c r="M10" s="49"/>
      <c r="N10" s="49"/>
      <c r="O10" s="49"/>
    </row>
    <row r="11" spans="1:15">
      <c r="A11" s="135" t="s">
        <v>77</v>
      </c>
      <c r="B11" s="125" t="str">
        <f>Passengers!B6</f>
        <v>Brisbane - Cairns</v>
      </c>
      <c r="C11" s="120">
        <f>Passengers!D6</f>
        <v>1012528</v>
      </c>
      <c r="D11" s="121">
        <f>RPKs!D6</f>
        <v>1408486261</v>
      </c>
      <c r="E11" s="121">
        <f>Seats!D6</f>
        <v>1431284</v>
      </c>
      <c r="F11" s="121">
        <f>ASKs!D6</f>
        <v>1990916044</v>
      </c>
      <c r="G11" s="61">
        <f>'PLF%'!D6</f>
        <v>70.745638182219608</v>
      </c>
      <c r="H11" s="55">
        <f>Flights!D6</f>
        <v>8975</v>
      </c>
      <c r="I11" s="50"/>
      <c r="J11" s="2"/>
      <c r="K11" s="52"/>
      <c r="L11" s="30"/>
      <c r="M11" s="49"/>
      <c r="N11" s="49"/>
      <c r="O11" s="49"/>
    </row>
    <row r="12" spans="1:15">
      <c r="A12" s="135" t="s">
        <v>78</v>
      </c>
      <c r="B12" s="125" t="str">
        <f>Passengers!B7</f>
        <v>Gold Coast - Melbourne</v>
      </c>
      <c r="C12" s="120">
        <f>Passengers!D7</f>
        <v>794734</v>
      </c>
      <c r="D12" s="121">
        <f>RPKs!D7</f>
        <v>1056996220</v>
      </c>
      <c r="E12" s="121">
        <f>Seats!D7</f>
        <v>1175395</v>
      </c>
      <c r="F12" s="121">
        <f>ASKs!D7</f>
        <v>1563275350</v>
      </c>
      <c r="G12" s="61">
        <f>'PLF%'!D7</f>
        <v>67.614206288098899</v>
      </c>
      <c r="H12" s="55">
        <f>Flights!D7</f>
        <v>6269</v>
      </c>
      <c r="I12" s="50"/>
      <c r="J12" s="2"/>
      <c r="K12" s="52"/>
      <c r="L12" s="30"/>
      <c r="M12" s="49"/>
      <c r="N12" s="49"/>
      <c r="O12" s="49"/>
    </row>
    <row r="13" spans="1:15">
      <c r="A13" s="135" t="s">
        <v>79</v>
      </c>
      <c r="B13" s="125" t="str">
        <f>Passengers!B8</f>
        <v>Brisbane - Melbourne</v>
      </c>
      <c r="C13" s="120">
        <f>Passengers!D8</f>
        <v>787439</v>
      </c>
      <c r="D13" s="121">
        <f>RPKs!D8</f>
        <v>1087453259</v>
      </c>
      <c r="E13" s="121">
        <f>Seats!D8</f>
        <v>1317665</v>
      </c>
      <c r="F13" s="121">
        <f>ASKs!D8</f>
        <v>1819695365</v>
      </c>
      <c r="G13" s="61">
        <f>'PLF%'!D8</f>
        <v>59.760181836809814</v>
      </c>
      <c r="H13" s="55">
        <f>Flights!D8</f>
        <v>8975</v>
      </c>
      <c r="I13" s="50"/>
      <c r="J13" s="2"/>
      <c r="K13" s="49"/>
      <c r="L13" s="30"/>
      <c r="M13" s="49"/>
      <c r="N13" s="49"/>
      <c r="O13" s="49"/>
    </row>
    <row r="14" spans="1:15">
      <c r="A14" s="135" t="s">
        <v>80</v>
      </c>
      <c r="B14" s="125" t="str">
        <f>Passengers!B9</f>
        <v>Gold Coast - Sydney</v>
      </c>
      <c r="C14" s="120">
        <f>Passengers!D9</f>
        <v>755199</v>
      </c>
      <c r="D14" s="121">
        <f>RPKs!D9</f>
        <v>513535320</v>
      </c>
      <c r="E14" s="121">
        <f>Seats!D9</f>
        <v>1123136</v>
      </c>
      <c r="F14" s="121">
        <f>ASKs!D9</f>
        <v>763732480</v>
      </c>
      <c r="G14" s="61">
        <f>'PLF%'!D9</f>
        <v>67.240209556100055</v>
      </c>
      <c r="H14" s="55">
        <f>Flights!D9</f>
        <v>6590</v>
      </c>
      <c r="I14" s="51"/>
      <c r="J14" s="2"/>
      <c r="K14" s="49"/>
      <c r="L14" s="30"/>
      <c r="M14" s="49"/>
      <c r="N14" s="49"/>
      <c r="O14" s="49"/>
    </row>
    <row r="15" spans="1:15">
      <c r="A15" s="135" t="s">
        <v>81</v>
      </c>
      <c r="B15" s="125" t="str">
        <f>Passengers!B10</f>
        <v>Brisbane - Townsville</v>
      </c>
      <c r="C15" s="120">
        <f>Passengers!D10</f>
        <v>689072</v>
      </c>
      <c r="D15" s="121">
        <f>RPKs!D10</f>
        <v>766248064</v>
      </c>
      <c r="E15" s="121">
        <f>Seats!D10</f>
        <v>1042217</v>
      </c>
      <c r="F15" s="121">
        <f>ASKs!D10</f>
        <v>1158945304</v>
      </c>
      <c r="G15" s="61">
        <f>'PLF%'!D10</f>
        <v>66.115981604598659</v>
      </c>
      <c r="H15" s="55">
        <f>Flights!D10</f>
        <v>6309</v>
      </c>
      <c r="I15" s="51"/>
      <c r="J15" s="2"/>
      <c r="K15" s="49"/>
      <c r="L15" s="30"/>
      <c r="M15" s="49"/>
      <c r="N15" s="49"/>
      <c r="O15" s="49"/>
    </row>
    <row r="16" spans="1:15">
      <c r="A16" s="135" t="s">
        <v>82</v>
      </c>
      <c r="B16" s="125" t="str">
        <f>Passengers!B11</f>
        <v>Adelaide - Melbourne</v>
      </c>
      <c r="C16" s="120">
        <f>Passengers!D11</f>
        <v>640972</v>
      </c>
      <c r="D16" s="121">
        <f>RPKs!D11</f>
        <v>412054556</v>
      </c>
      <c r="E16" s="121">
        <f>Seats!D11</f>
        <v>1073880</v>
      </c>
      <c r="F16" s="121">
        <f>ASKs!D11</f>
        <v>690378600</v>
      </c>
      <c r="G16" s="61">
        <f>'PLF%'!D11</f>
        <v>59.685302528206982</v>
      </c>
      <c r="H16" s="55">
        <f>Flights!D11</f>
        <v>7198</v>
      </c>
      <c r="I16" s="51"/>
      <c r="J16" s="2"/>
      <c r="K16" s="49"/>
      <c r="L16" s="30"/>
      <c r="M16" s="49"/>
      <c r="N16" s="49"/>
      <c r="O16" s="49"/>
    </row>
    <row r="17" spans="1:15">
      <c r="A17" s="135" t="s">
        <v>76</v>
      </c>
      <c r="B17" s="125" t="str">
        <f>Passengers!B12</f>
        <v>Brisbane - Mackay</v>
      </c>
      <c r="C17" s="120">
        <f>Passengers!D12</f>
        <v>536546</v>
      </c>
      <c r="D17" s="121">
        <f>RPKs!D12</f>
        <v>427627162</v>
      </c>
      <c r="E17" s="121">
        <f>Seats!D12</f>
        <v>851974</v>
      </c>
      <c r="F17" s="121">
        <f>ASKs!D12</f>
        <v>679023278</v>
      </c>
      <c r="G17" s="61">
        <f>'PLF%'!D12</f>
        <v>62.976804456474021</v>
      </c>
      <c r="H17" s="55">
        <f>Flights!D12</f>
        <v>5672</v>
      </c>
      <c r="I17" s="50"/>
      <c r="J17" s="2"/>
      <c r="K17" s="49"/>
      <c r="L17" s="30"/>
      <c r="M17" s="49"/>
      <c r="N17" s="49"/>
      <c r="O17" s="49"/>
    </row>
    <row r="18" spans="1:15">
      <c r="A18" s="135" t="s">
        <v>83</v>
      </c>
      <c r="B18" s="125" t="str">
        <f>Passengers!B13</f>
        <v>Adelaide - Sydney</v>
      </c>
      <c r="C18" s="120">
        <f>Passengers!D13</f>
        <v>524704</v>
      </c>
      <c r="D18" s="121">
        <f>RPKs!D13</f>
        <v>612329568</v>
      </c>
      <c r="E18" s="121">
        <f>Seats!D13</f>
        <v>851790</v>
      </c>
      <c r="F18" s="121">
        <f>ASKs!D13</f>
        <v>994038930</v>
      </c>
      <c r="G18" s="61">
        <f>'PLF%'!D13</f>
        <v>61.600159663766895</v>
      </c>
      <c r="H18" s="55">
        <f>Flights!D13</f>
        <v>5342</v>
      </c>
      <c r="I18" s="50"/>
      <c r="J18" s="2"/>
      <c r="K18" s="49"/>
      <c r="L18" s="30"/>
      <c r="M18" s="49"/>
      <c r="N18" s="49"/>
      <c r="O18" s="49"/>
    </row>
    <row r="19" spans="1:15">
      <c r="A19" s="135" t="s">
        <v>84</v>
      </c>
      <c r="B19" s="125" t="str">
        <f>Passengers!B14</f>
        <v>Hobart - Melbourne</v>
      </c>
      <c r="C19" s="120">
        <f>Passengers!D14</f>
        <v>459276</v>
      </c>
      <c r="D19" s="121">
        <f>RPKs!D14</f>
        <v>283832568</v>
      </c>
      <c r="E19" s="121">
        <f>Seats!D14</f>
        <v>760935</v>
      </c>
      <c r="F19" s="121">
        <f>ASKs!D14</f>
        <v>470257830</v>
      </c>
      <c r="G19" s="61">
        <f>'PLF%'!D14</f>
        <v>60.356797886810313</v>
      </c>
      <c r="H19" s="55">
        <f>Flights!D14</f>
        <v>4764</v>
      </c>
      <c r="I19" s="50"/>
      <c r="J19" s="2"/>
      <c r="K19" s="49"/>
      <c r="L19" s="30"/>
      <c r="M19" s="49"/>
      <c r="N19" s="49"/>
      <c r="O19" s="49"/>
    </row>
    <row r="20" spans="1:15">
      <c r="A20" s="135" t="s">
        <v>85</v>
      </c>
      <c r="B20" s="125" t="str">
        <f>Passengers!B15</f>
        <v>Adelaide - Brisbane</v>
      </c>
      <c r="C20" s="120">
        <f>Passengers!D15</f>
        <v>451446</v>
      </c>
      <c r="D20" s="121">
        <f>RPKs!D15</f>
        <v>732245412</v>
      </c>
      <c r="E20" s="121">
        <f>Seats!D15</f>
        <v>735495</v>
      </c>
      <c r="F20" s="121">
        <f>ASKs!D15</f>
        <v>1192972890</v>
      </c>
      <c r="G20" s="61">
        <f>'PLF%'!D15</f>
        <v>61.379887014867542</v>
      </c>
      <c r="H20" s="55">
        <f>Flights!D15</f>
        <v>4471</v>
      </c>
      <c r="I20" s="50"/>
      <c r="J20" s="2"/>
      <c r="K20" s="49"/>
      <c r="L20" s="30"/>
      <c r="M20" s="49"/>
      <c r="N20" s="49"/>
      <c r="O20" s="49"/>
    </row>
    <row r="21" spans="1:15">
      <c r="A21" s="135" t="s">
        <v>86</v>
      </c>
      <c r="B21" s="125" t="str">
        <f>Passengers!B16</f>
        <v>Karratha - Perth</v>
      </c>
      <c r="C21" s="120">
        <f>Passengers!D16</f>
        <v>420896</v>
      </c>
      <c r="D21" s="121">
        <f>RPKs!D16</f>
        <v>526120000</v>
      </c>
      <c r="E21" s="121">
        <f>Seats!D16</f>
        <v>725855</v>
      </c>
      <c r="F21" s="121">
        <f>ASKs!D16</f>
        <v>907318750</v>
      </c>
      <c r="G21" s="61">
        <f>'PLF%'!D16</f>
        <v>57.986236920597086</v>
      </c>
      <c r="H21" s="55">
        <f>Flights!D16</f>
        <v>4484</v>
      </c>
      <c r="I21" s="50"/>
      <c r="J21" s="2"/>
      <c r="K21" s="49"/>
      <c r="L21" s="30"/>
      <c r="M21" s="49"/>
      <c r="N21" s="49"/>
      <c r="O21" s="49"/>
    </row>
    <row r="22" spans="1:15">
      <c r="A22" s="135" t="s">
        <v>87</v>
      </c>
      <c r="B22" s="125" t="str">
        <f>Passengers!B17</f>
        <v>Ballina - Sydney</v>
      </c>
      <c r="C22" s="120">
        <f>Passengers!D17</f>
        <v>408726</v>
      </c>
      <c r="D22" s="121">
        <f>RPKs!D17</f>
        <v>250140312</v>
      </c>
      <c r="E22" s="121">
        <f>Seats!D17</f>
        <v>598607</v>
      </c>
      <c r="F22" s="121">
        <f>ASKs!D17</f>
        <v>366347484</v>
      </c>
      <c r="G22" s="61">
        <f>'PLF%'!D17</f>
        <v>68.279522290918749</v>
      </c>
      <c r="H22" s="55">
        <f>Flights!D17</f>
        <v>4333</v>
      </c>
      <c r="I22" s="50"/>
      <c r="J22" s="2"/>
      <c r="K22" s="49"/>
      <c r="L22" s="30"/>
      <c r="M22" s="49"/>
      <c r="N22" s="49"/>
      <c r="O22" s="49"/>
    </row>
    <row r="23" spans="1:15">
      <c r="A23" s="135" t="s">
        <v>88</v>
      </c>
      <c r="B23" s="125" t="str">
        <f>Passengers!B18</f>
        <v>Broome - Perth</v>
      </c>
      <c r="C23" s="120">
        <f>Passengers!D18</f>
        <v>375625</v>
      </c>
      <c r="D23" s="121">
        <f>RPKs!D18</f>
        <v>629923125</v>
      </c>
      <c r="E23" s="121">
        <f>Seats!D18</f>
        <v>539690</v>
      </c>
      <c r="F23" s="121">
        <f>ASKs!D18</f>
        <v>905060130</v>
      </c>
      <c r="G23" s="61">
        <f>'PLF%'!D18</f>
        <v>69.600140821582755</v>
      </c>
      <c r="H23" s="55">
        <f>Flights!D18</f>
        <v>3336</v>
      </c>
      <c r="I23" s="51"/>
      <c r="J23" s="2"/>
      <c r="K23" s="49"/>
      <c r="L23" s="30"/>
      <c r="M23" s="49"/>
      <c r="N23" s="49"/>
      <c r="O23" s="49"/>
    </row>
    <row r="24" spans="1:15">
      <c r="A24" s="135" t="s">
        <v>89</v>
      </c>
      <c r="B24" s="125" t="str">
        <f>Passengers!B19</f>
        <v>Brisbane - Rockhampton</v>
      </c>
      <c r="C24" s="120">
        <f>Passengers!D19</f>
        <v>361371</v>
      </c>
      <c r="D24" s="121">
        <f>RPKs!D19</f>
        <v>187190178</v>
      </c>
      <c r="E24" s="121">
        <f>Seats!D19</f>
        <v>585179</v>
      </c>
      <c r="F24" s="121">
        <f>ASKs!D19</f>
        <v>303122722</v>
      </c>
      <c r="G24" s="61">
        <f>'PLF%'!D19</f>
        <v>61.753924867433732</v>
      </c>
      <c r="H24" s="55">
        <f>Flights!D19</f>
        <v>5697</v>
      </c>
      <c r="I24" s="50"/>
      <c r="J24" s="2"/>
      <c r="K24" s="49"/>
      <c r="L24" s="30"/>
      <c r="M24" s="49"/>
      <c r="N24" s="49"/>
      <c r="O24" s="49"/>
    </row>
    <row r="25" spans="1:15">
      <c r="A25" s="135" t="s">
        <v>90</v>
      </c>
      <c r="B25" s="125" t="str">
        <f>Passengers!B20</f>
        <v>Perth - Port Hedland</v>
      </c>
      <c r="C25" s="120">
        <f>Passengers!D20</f>
        <v>360217</v>
      </c>
      <c r="D25" s="121">
        <f>RPKs!D20</f>
        <v>472604704</v>
      </c>
      <c r="E25" s="121">
        <f>Seats!D20</f>
        <v>613129</v>
      </c>
      <c r="F25" s="121">
        <f>ASKs!D20</f>
        <v>804425248</v>
      </c>
      <c r="G25" s="61">
        <f>'PLF%'!D20</f>
        <v>58.750605500636901</v>
      </c>
      <c r="H25" s="55">
        <f>Flights!D20</f>
        <v>4351</v>
      </c>
      <c r="I25" s="50"/>
      <c r="J25" s="2"/>
      <c r="K25" s="49"/>
      <c r="L25" s="30"/>
      <c r="M25" s="49"/>
      <c r="N25" s="49"/>
      <c r="O25" s="49"/>
    </row>
    <row r="26" spans="1:15">
      <c r="A26" s="135" t="s">
        <v>91</v>
      </c>
      <c r="B26" s="125" t="str">
        <f>Passengers!B21</f>
        <v>Adelaide - Perth</v>
      </c>
      <c r="C26" s="120">
        <f>Passengers!D21</f>
        <v>318622</v>
      </c>
      <c r="D26" s="121">
        <f>RPKs!D21</f>
        <v>675478640</v>
      </c>
      <c r="E26" s="121">
        <f>Seats!D21</f>
        <v>513578</v>
      </c>
      <c r="F26" s="121">
        <f>ASKs!D21</f>
        <v>1088785360</v>
      </c>
      <c r="G26" s="61">
        <f>'PLF%'!D21</f>
        <v>62.039651231166445</v>
      </c>
      <c r="H26" s="55">
        <f>Flights!D21</f>
        <v>3328</v>
      </c>
      <c r="I26" s="50"/>
      <c r="J26" s="2"/>
      <c r="K26" s="49"/>
      <c r="L26" s="30"/>
      <c r="M26" s="49"/>
      <c r="N26" s="49"/>
      <c r="O26" s="49"/>
    </row>
    <row r="27" spans="1:15">
      <c r="A27" s="135" t="s">
        <v>92</v>
      </c>
      <c r="B27" s="125" t="str">
        <f>Passengers!B22</f>
        <v>Newman - Perth</v>
      </c>
      <c r="C27" s="120">
        <f>Passengers!D22</f>
        <v>318092</v>
      </c>
      <c r="D27" s="121">
        <f>RPKs!D22</f>
        <v>324135748</v>
      </c>
      <c r="E27" s="121">
        <f>Seats!D22</f>
        <v>669723</v>
      </c>
      <c r="F27" s="121">
        <f>ASKs!D22</f>
        <v>682447737</v>
      </c>
      <c r="G27" s="61">
        <f>'PLF%'!D22</f>
        <v>47.49605433888339</v>
      </c>
      <c r="H27" s="55">
        <f>Flights!D22</f>
        <v>4075</v>
      </c>
      <c r="I27" s="50"/>
      <c r="J27" s="2"/>
      <c r="K27" s="49"/>
      <c r="L27" s="30"/>
      <c r="M27" s="49"/>
      <c r="N27" s="49"/>
      <c r="O27" s="49"/>
    </row>
    <row r="28" spans="1:15">
      <c r="A28" s="135" t="s">
        <v>93</v>
      </c>
      <c r="B28" s="125" t="str">
        <f>Passengers!B23</f>
        <v>Perth - Sydney</v>
      </c>
      <c r="C28" s="120">
        <f>Passengers!D23</f>
        <v>313738</v>
      </c>
      <c r="D28" s="121">
        <f>RPKs!D23</f>
        <v>1030315592</v>
      </c>
      <c r="E28" s="121">
        <f>Seats!D23</f>
        <v>569566</v>
      </c>
      <c r="F28" s="121">
        <f>ASKs!D23</f>
        <v>1870454744</v>
      </c>
      <c r="G28" s="61">
        <f>'PLF%'!D23</f>
        <v>55.083695304846145</v>
      </c>
      <c r="H28" s="55">
        <f>Flights!D23</f>
        <v>3097</v>
      </c>
      <c r="I28" s="50"/>
      <c r="J28" s="2"/>
      <c r="K28" s="49"/>
      <c r="L28" s="30"/>
      <c r="M28" s="49"/>
      <c r="N28" s="49"/>
      <c r="O28" s="49"/>
    </row>
    <row r="29" spans="1:15">
      <c r="A29" s="135" t="s">
        <v>94</v>
      </c>
      <c r="B29" s="125" t="str">
        <f>Passengers!B24</f>
        <v>Cairns - Melbourne</v>
      </c>
      <c r="C29" s="120">
        <f>Passengers!D24</f>
        <v>312737</v>
      </c>
      <c r="D29" s="121">
        <f>RPKs!D24</f>
        <v>722735207</v>
      </c>
      <c r="E29" s="121">
        <f>Seats!D24</f>
        <v>502636</v>
      </c>
      <c r="F29" s="121">
        <f>ASKs!D24</f>
        <v>1161591796</v>
      </c>
      <c r="G29" s="61">
        <f>'PLF%'!D24</f>
        <v>62.219379431636412</v>
      </c>
      <c r="H29" s="55">
        <f>Flights!D24</f>
        <v>2520</v>
      </c>
      <c r="I29" s="50"/>
      <c r="J29" s="2"/>
      <c r="K29" s="49"/>
      <c r="L29" s="30"/>
      <c r="M29" s="49"/>
      <c r="N29" s="49"/>
      <c r="O29" s="49"/>
    </row>
    <row r="30" spans="1:15">
      <c r="A30" s="135" t="s">
        <v>95</v>
      </c>
      <c r="B30" s="125" t="str">
        <f>Passengers!B25</f>
        <v>Launceston - Melbourne</v>
      </c>
      <c r="C30" s="120">
        <f>Passengers!D25</f>
        <v>304924</v>
      </c>
      <c r="D30" s="121">
        <f>RPKs!D25</f>
        <v>145143824</v>
      </c>
      <c r="E30" s="121">
        <f>Seats!D25</f>
        <v>533705</v>
      </c>
      <c r="F30" s="121">
        <f>ASKs!D25</f>
        <v>254043580</v>
      </c>
      <c r="G30" s="61">
        <f>'PLF%'!D25</f>
        <v>57.133435137388631</v>
      </c>
      <c r="H30" s="55">
        <f>Flights!D25</f>
        <v>4679</v>
      </c>
      <c r="I30" s="50"/>
      <c r="J30" s="2"/>
      <c r="K30" s="52"/>
      <c r="L30" s="30"/>
      <c r="M30" s="49"/>
      <c r="N30" s="49"/>
      <c r="O30" s="49"/>
    </row>
    <row r="31" spans="1:15">
      <c r="A31" s="135" t="s">
        <v>96</v>
      </c>
      <c r="B31" s="125" t="str">
        <f>Passengers!B26</f>
        <v>Brisbane - Canberra</v>
      </c>
      <c r="C31" s="120">
        <f>Passengers!D26</f>
        <v>292693</v>
      </c>
      <c r="D31" s="121">
        <f>RPKs!D26</f>
        <v>279814508</v>
      </c>
      <c r="E31" s="121">
        <f>Seats!D26</f>
        <v>520550</v>
      </c>
      <c r="F31" s="121">
        <f>ASKs!D26</f>
        <v>497645800</v>
      </c>
      <c r="G31" s="61">
        <f>'PLF%'!D26</f>
        <v>56.227643838248007</v>
      </c>
      <c r="H31" s="55">
        <f>Flights!D26</f>
        <v>3689</v>
      </c>
      <c r="I31" s="89"/>
      <c r="J31" s="2"/>
      <c r="K31" s="52"/>
      <c r="L31" s="30"/>
      <c r="M31" s="49"/>
      <c r="N31" s="49"/>
      <c r="O31" s="49"/>
    </row>
    <row r="32" spans="1:15">
      <c r="A32" s="135" t="s">
        <v>97</v>
      </c>
      <c r="B32" s="125" t="str">
        <f>Passengers!B27</f>
        <v>Brisbane - Perth</v>
      </c>
      <c r="C32" s="120">
        <f>Passengers!D27</f>
        <v>287162</v>
      </c>
      <c r="D32" s="121">
        <f>RPKs!D27</f>
        <v>1038090630</v>
      </c>
      <c r="E32" s="121">
        <f>Seats!D27</f>
        <v>465612</v>
      </c>
      <c r="F32" s="121">
        <f>ASKs!D27</f>
        <v>1683187380</v>
      </c>
      <c r="G32" s="61">
        <f>'PLF%'!D27</f>
        <v>61.674097746621648</v>
      </c>
      <c r="H32" s="55">
        <f>Flights!D27</f>
        <v>2545</v>
      </c>
      <c r="I32" s="89"/>
      <c r="J32" s="2"/>
      <c r="K32" s="52"/>
      <c r="L32" s="30"/>
      <c r="M32" s="49"/>
      <c r="N32" s="49"/>
      <c r="O32" s="49"/>
    </row>
    <row r="33" spans="1:15">
      <c r="A33" s="135" t="s">
        <v>98</v>
      </c>
      <c r="B33" s="125" t="str">
        <f>Passengers!B28</f>
        <v>Canberra - Melbourne</v>
      </c>
      <c r="C33" s="120">
        <f>Passengers!D28</f>
        <v>280728</v>
      </c>
      <c r="D33" s="121">
        <f>RPKs!D28</f>
        <v>131942160</v>
      </c>
      <c r="E33" s="121">
        <f>Seats!D28</f>
        <v>522236</v>
      </c>
      <c r="F33" s="121">
        <f>ASKs!D28</f>
        <v>244871880</v>
      </c>
      <c r="G33" s="61">
        <f>'PLF%'!D28</f>
        <v>53.882119906948887</v>
      </c>
      <c r="H33" s="55">
        <f>Flights!D28</f>
        <v>3907</v>
      </c>
      <c r="I33" s="89"/>
      <c r="J33" s="2"/>
      <c r="K33" s="52"/>
      <c r="L33" s="30"/>
      <c r="M33" s="49"/>
      <c r="N33" s="49"/>
      <c r="O33" s="49"/>
    </row>
    <row r="34" spans="1:15">
      <c r="A34" s="135" t="s">
        <v>99</v>
      </c>
      <c r="B34" s="125" t="str">
        <f>Passengers!B29</f>
        <v>Melbourne - Sunshine Coast</v>
      </c>
      <c r="C34" s="120">
        <f>Passengers!D29</f>
        <v>270569</v>
      </c>
      <c r="D34" s="121">
        <f>RPKs!D29</f>
        <v>393407326</v>
      </c>
      <c r="E34" s="121">
        <f>Seats!D29</f>
        <v>428833</v>
      </c>
      <c r="F34" s="121">
        <f>ASKs!D29</f>
        <v>623523182</v>
      </c>
      <c r="G34" s="61">
        <f>'PLF%'!D29</f>
        <v>63.094258137783243</v>
      </c>
      <c r="H34" s="55">
        <f>Flights!D29</f>
        <v>2549</v>
      </c>
      <c r="I34" s="89"/>
      <c r="J34" s="2"/>
      <c r="K34" s="52"/>
      <c r="L34" s="30"/>
      <c r="M34" s="49"/>
      <c r="N34" s="49"/>
      <c r="O34" s="49"/>
    </row>
    <row r="35" spans="1:15">
      <c r="A35" s="135" t="s">
        <v>100</v>
      </c>
      <c r="B35" s="125" t="str">
        <f>Passengers!B30</f>
        <v>Melbourne - Perth</v>
      </c>
      <c r="C35" s="120">
        <f>Passengers!D30</f>
        <v>261442</v>
      </c>
      <c r="D35" s="121">
        <f>RPKs!D30</f>
        <v>707462052</v>
      </c>
      <c r="E35" s="121">
        <f>Seats!D30</f>
        <v>494943</v>
      </c>
      <c r="F35" s="121">
        <f>ASKs!D30</f>
        <v>1339315758</v>
      </c>
      <c r="G35" s="61">
        <f>'PLF%'!D30</f>
        <v>52.822648264547631</v>
      </c>
      <c r="H35" s="55">
        <f>Flights!D30</f>
        <v>3723</v>
      </c>
      <c r="I35" s="89"/>
      <c r="J35" s="2"/>
      <c r="K35" s="49"/>
      <c r="L35" s="30"/>
      <c r="M35" s="49"/>
      <c r="N35" s="49"/>
      <c r="O35" s="49"/>
    </row>
    <row r="36" spans="1:15">
      <c r="A36" s="135" t="s">
        <v>101</v>
      </c>
      <c r="B36" s="125" t="str">
        <f>Passengers!B31</f>
        <v>Brisbane - Darwin</v>
      </c>
      <c r="C36" s="120">
        <f>Passengers!D31</f>
        <v>260460</v>
      </c>
      <c r="D36" s="121">
        <f>RPKs!D31</f>
        <v>742831920</v>
      </c>
      <c r="E36" s="121">
        <f>Seats!D31</f>
        <v>393494</v>
      </c>
      <c r="F36" s="121">
        <f>ASKs!D31</f>
        <v>1122244888</v>
      </c>
      <c r="G36" s="61">
        <f>'PLF%'!D31</f>
        <v>66.191606479387232</v>
      </c>
      <c r="H36" s="55">
        <f>Flights!D31</f>
        <v>2370</v>
      </c>
      <c r="I36" s="89"/>
      <c r="J36" s="2"/>
      <c r="K36" s="49"/>
      <c r="L36" s="30"/>
      <c r="M36" s="49"/>
      <c r="N36" s="49"/>
      <c r="O36" s="49"/>
    </row>
    <row r="37" spans="1:15">
      <c r="A37" s="135" t="s">
        <v>102</v>
      </c>
      <c r="B37" s="125" t="str">
        <f>Passengers!B32</f>
        <v>Brisbane - Hobart</v>
      </c>
      <c r="C37" s="120">
        <f>Passengers!D32</f>
        <v>257544</v>
      </c>
      <c r="D37" s="121">
        <f>RPKs!D32</f>
        <v>461261304</v>
      </c>
      <c r="E37" s="121">
        <f>Seats!D32</f>
        <v>377805</v>
      </c>
      <c r="F37" s="121">
        <f>ASKs!D32</f>
        <v>676648755</v>
      </c>
      <c r="G37" s="61">
        <f>'PLF%'!D32</f>
        <v>68.168499622821301</v>
      </c>
      <c r="H37" s="55">
        <f>Flights!D32</f>
        <v>2292</v>
      </c>
      <c r="I37" s="89"/>
      <c r="J37" s="2"/>
      <c r="K37" s="49"/>
      <c r="L37" s="30"/>
      <c r="M37" s="49"/>
      <c r="N37" s="49"/>
      <c r="O37" s="49"/>
    </row>
    <row r="38" spans="1:15">
      <c r="A38" s="135" t="s">
        <v>103</v>
      </c>
      <c r="B38" s="125" t="str">
        <f>Passengers!B33</f>
        <v>Hobart - Sydney</v>
      </c>
      <c r="C38" s="120">
        <f>Passengers!D33</f>
        <v>256542</v>
      </c>
      <c r="D38" s="121">
        <f>RPKs!D33</f>
        <v>266547138</v>
      </c>
      <c r="E38" s="121">
        <f>Seats!D33</f>
        <v>432968</v>
      </c>
      <c r="F38" s="121">
        <f>ASKs!D33</f>
        <v>449853752</v>
      </c>
      <c r="G38" s="61">
        <f>'PLF%'!D33</f>
        <v>59.251953955026707</v>
      </c>
      <c r="H38" s="55">
        <f>Flights!D33</f>
        <v>2460</v>
      </c>
      <c r="I38" s="89"/>
      <c r="J38" s="2"/>
      <c r="K38" s="49"/>
      <c r="L38" s="30"/>
      <c r="M38" s="49"/>
      <c r="N38" s="49"/>
      <c r="O38" s="49"/>
    </row>
    <row r="39" spans="1:15">
      <c r="A39" s="135" t="s">
        <v>104</v>
      </c>
      <c r="B39" s="125" t="str">
        <f>Passengers!B34</f>
        <v>Kalgoorlie - Perth</v>
      </c>
      <c r="C39" s="120">
        <f>Passengers!D34</f>
        <v>254689</v>
      </c>
      <c r="D39" s="121">
        <f>RPKs!D34</f>
        <v>136777892</v>
      </c>
      <c r="E39" s="121">
        <f>Seats!D34</f>
        <v>422683</v>
      </c>
      <c r="F39" s="121">
        <f>ASKs!D34</f>
        <v>226886974</v>
      </c>
      <c r="G39" s="61">
        <f>'PLF%'!D34</f>
        <v>60.284594390156578</v>
      </c>
      <c r="H39" s="55">
        <f>Flights!D34</f>
        <v>3151</v>
      </c>
      <c r="I39" s="89"/>
      <c r="J39" s="2"/>
      <c r="K39" s="49"/>
      <c r="L39" s="30"/>
      <c r="M39" s="49"/>
      <c r="N39" s="49"/>
      <c r="O39" s="49"/>
    </row>
    <row r="40" spans="1:15">
      <c r="A40" s="135" t="s">
        <v>105</v>
      </c>
      <c r="B40" s="125" t="str">
        <f>Passengers!B35</f>
        <v>Cairns - Sydney</v>
      </c>
      <c r="C40" s="120">
        <f>Passengers!D35</f>
        <v>249780</v>
      </c>
      <c r="D40" s="121">
        <f>RPKs!D35</f>
        <v>492316380</v>
      </c>
      <c r="E40" s="121">
        <f>Seats!D35</f>
        <v>422817</v>
      </c>
      <c r="F40" s="121">
        <f>ASKs!D35</f>
        <v>833372307</v>
      </c>
      <c r="G40" s="61">
        <f>'PLF%'!D35</f>
        <v>59.075202747287832</v>
      </c>
      <c r="H40" s="55">
        <f>Flights!D35</f>
        <v>2233</v>
      </c>
      <c r="I40" s="89"/>
      <c r="J40" s="2"/>
      <c r="K40" s="49"/>
      <c r="L40" s="30"/>
      <c r="M40" s="49"/>
      <c r="N40" s="49"/>
      <c r="O40" s="49"/>
    </row>
    <row r="41" spans="1:15">
      <c r="A41" s="135" t="s">
        <v>106</v>
      </c>
      <c r="B41" s="125" t="str">
        <f>Passengers!B36</f>
        <v>Brisbane - Proserpine</v>
      </c>
      <c r="C41" s="120">
        <f>Passengers!D36</f>
        <v>244191</v>
      </c>
      <c r="D41" s="121">
        <f>RPKs!D36</f>
        <v>218550945</v>
      </c>
      <c r="E41" s="121">
        <f>Seats!D36</f>
        <v>335635</v>
      </c>
      <c r="F41" s="121">
        <f>ASKs!D36</f>
        <v>438960805</v>
      </c>
      <c r="G41" s="61">
        <f>'PLF%'!D36</f>
        <v>49.788259569097519</v>
      </c>
      <c r="H41" s="55">
        <f>Flights!D36</f>
        <v>2045</v>
      </c>
      <c r="I41" s="89"/>
      <c r="J41" s="2"/>
      <c r="K41" s="49"/>
      <c r="L41" s="30"/>
      <c r="M41" s="49"/>
      <c r="N41" s="49"/>
      <c r="O41" s="49"/>
    </row>
    <row r="42" spans="1:15">
      <c r="A42" s="135" t="s">
        <v>107</v>
      </c>
      <c r="B42" s="125" t="str">
        <f>Passengers!B37</f>
        <v>Sunshine Coast - Sydney</v>
      </c>
      <c r="C42" s="120">
        <f>Passengers!D37</f>
        <v>227191</v>
      </c>
      <c r="D42" s="121">
        <f>RPKs!D37</f>
        <v>190158867</v>
      </c>
      <c r="E42" s="121">
        <f>Seats!D37</f>
        <v>372321</v>
      </c>
      <c r="F42" s="121">
        <f>ASKs!D37</f>
        <v>311632677</v>
      </c>
      <c r="G42" s="61">
        <f>'PLF%'!D37</f>
        <v>61.020194939313122</v>
      </c>
      <c r="H42" s="55">
        <f>Flights!D37</f>
        <v>2247</v>
      </c>
      <c r="I42" s="89"/>
      <c r="J42" s="2"/>
      <c r="K42" s="49"/>
      <c r="L42" s="30"/>
      <c r="M42" s="49"/>
      <c r="N42" s="49"/>
      <c r="O42" s="49"/>
    </row>
    <row r="43" spans="1:15">
      <c r="A43" s="135" t="s">
        <v>108</v>
      </c>
      <c r="B43" s="125" t="str">
        <f>Passengers!B38</f>
        <v>Brisbane - Newcastle</v>
      </c>
      <c r="C43" s="120">
        <f>Passengers!D38</f>
        <v>212340</v>
      </c>
      <c r="D43" s="121">
        <f>RPKs!D38</f>
        <v>130376760</v>
      </c>
      <c r="E43" s="121">
        <f>Seats!D38</f>
        <v>374839</v>
      </c>
      <c r="F43" s="121">
        <f>ASKs!D38</f>
        <v>230151146</v>
      </c>
      <c r="G43" s="61">
        <f>'PLF%'!D38</f>
        <v>56.648321012488026</v>
      </c>
      <c r="H43" s="55">
        <f>Flights!D38</f>
        <v>2691</v>
      </c>
      <c r="I43" s="89"/>
      <c r="J43" s="2"/>
      <c r="K43" s="49"/>
      <c r="L43" s="30"/>
      <c r="M43" s="49"/>
      <c r="N43" s="49"/>
      <c r="O43" s="49"/>
    </row>
    <row r="44" spans="1:15">
      <c r="A44" s="135" t="s">
        <v>109</v>
      </c>
      <c r="B44" s="125" t="str">
        <f>Passengers!B39</f>
        <v>Brisbane - Hamilton Island</v>
      </c>
      <c r="C44" s="120">
        <f>Passengers!D39</f>
        <v>205151</v>
      </c>
      <c r="D44" s="121">
        <f>RPKs!D39</f>
        <v>182174088</v>
      </c>
      <c r="E44" s="121">
        <f>Seats!D39</f>
        <v>321340</v>
      </c>
      <c r="F44" s="121">
        <f>ASKs!D39</f>
        <v>285349920</v>
      </c>
      <c r="G44" s="61">
        <f>'PLF%'!D39</f>
        <v>63.842347669135492</v>
      </c>
      <c r="H44" s="55">
        <f>Flights!D39</f>
        <v>1867</v>
      </c>
      <c r="I44" s="89"/>
      <c r="J44" s="49"/>
      <c r="K44" s="49"/>
      <c r="L44" s="30"/>
      <c r="M44" s="49"/>
      <c r="N44" s="49"/>
      <c r="O44" s="49"/>
    </row>
    <row r="45" spans="1:15">
      <c r="A45" s="135" t="s">
        <v>110</v>
      </c>
      <c r="B45" s="125" t="str">
        <f>Passengers!B40</f>
        <v>Canberra - Sydney</v>
      </c>
      <c r="C45" s="120">
        <f>Passengers!D40</f>
        <v>166538</v>
      </c>
      <c r="D45" s="121">
        <f>RPKs!D40</f>
        <v>39302968</v>
      </c>
      <c r="E45" s="121">
        <f>Seats!D40</f>
        <v>325315</v>
      </c>
      <c r="F45" s="121">
        <f>ASKs!D40</f>
        <v>76774340</v>
      </c>
      <c r="G45" s="61">
        <f>'PLF%'!D40</f>
        <v>51.192843859028933</v>
      </c>
      <c r="H45" s="55">
        <f>Flights!D40</f>
        <v>4687</v>
      </c>
      <c r="I45" s="89"/>
      <c r="J45" s="49"/>
      <c r="K45" s="49"/>
      <c r="L45" s="30"/>
      <c r="M45" s="49"/>
      <c r="N45" s="49"/>
      <c r="O45" s="49"/>
    </row>
    <row r="46" spans="1:15">
      <c r="A46" s="135" t="s">
        <v>111</v>
      </c>
      <c r="B46" s="125" t="str">
        <f>Passengers!B41</f>
        <v>Melbourne - Newcastle</v>
      </c>
      <c r="C46" s="120">
        <f>Passengers!D41</f>
        <v>157779</v>
      </c>
      <c r="D46" s="121">
        <f>RPKs!D41</f>
        <v>131903244</v>
      </c>
      <c r="E46" s="121">
        <f>Seats!D41</f>
        <v>309745</v>
      </c>
      <c r="F46" s="121">
        <f>ASKs!D41</f>
        <v>258946820</v>
      </c>
      <c r="G46" s="61">
        <f>'PLF%'!D41</f>
        <v>50.938352515779108</v>
      </c>
      <c r="H46" s="55">
        <f>Flights!D41</f>
        <v>1836</v>
      </c>
      <c r="I46" s="89"/>
      <c r="J46" s="49"/>
      <c r="K46" s="49"/>
      <c r="L46" s="30"/>
      <c r="M46" s="49"/>
      <c r="N46" s="49"/>
      <c r="O46" s="49"/>
    </row>
    <row r="47" spans="1:15">
      <c r="A47" s="135" t="s">
        <v>112</v>
      </c>
      <c r="B47" s="125" t="str">
        <f>Passengers!B42</f>
        <v>Brisbane - Launceston</v>
      </c>
      <c r="C47" s="120">
        <f>Passengers!D42</f>
        <v>143690</v>
      </c>
      <c r="D47" s="121">
        <f>RPKs!D42</f>
        <v>239100160</v>
      </c>
      <c r="E47" s="121">
        <f>Seats!D42</f>
        <v>208192</v>
      </c>
      <c r="F47" s="121">
        <f>ASKs!D42</f>
        <v>346431488</v>
      </c>
      <c r="G47" s="61">
        <f>'PLF%'!D42</f>
        <v>69.018021826006759</v>
      </c>
      <c r="H47" s="55">
        <f>Flights!D42</f>
        <v>1172</v>
      </c>
      <c r="I47" s="89"/>
      <c r="J47" s="49"/>
      <c r="K47" s="49"/>
      <c r="L47" s="30"/>
      <c r="M47" s="49"/>
      <c r="N47" s="49"/>
      <c r="O47" s="49"/>
    </row>
    <row r="48" spans="1:15">
      <c r="A48" s="135" t="s">
        <v>113</v>
      </c>
      <c r="B48" s="125" t="str">
        <f>Passengers!B43</f>
        <v>Adelaide - Gold Coast</v>
      </c>
      <c r="C48" s="120">
        <f>Passengers!D43</f>
        <v>143162</v>
      </c>
      <c r="D48" s="121">
        <f>RPKs!D43</f>
        <v>230061334</v>
      </c>
      <c r="E48" s="121">
        <f>Seats!D43</f>
        <v>230320</v>
      </c>
      <c r="F48" s="121">
        <f>ASKs!D43</f>
        <v>370124240</v>
      </c>
      <c r="G48" s="61">
        <f>'PLF%'!D43</f>
        <v>62.157867315039951</v>
      </c>
      <c r="H48" s="55">
        <f>Flights!D43</f>
        <v>1317</v>
      </c>
      <c r="I48" s="95"/>
      <c r="J48" s="49"/>
      <c r="K48" s="49"/>
      <c r="L48" s="54"/>
      <c r="M48" s="49"/>
      <c r="N48" s="49"/>
      <c r="O48" s="49"/>
    </row>
    <row r="49" spans="1:15">
      <c r="A49" s="135" t="s">
        <v>114</v>
      </c>
      <c r="B49" s="125" t="str">
        <f>Passengers!B44</f>
        <v>Adelaide - Port Lincoln</v>
      </c>
      <c r="C49" s="120">
        <f>Passengers!D44</f>
        <v>141861</v>
      </c>
      <c r="D49" s="121">
        <f>RPKs!D44</f>
        <v>34897806</v>
      </c>
      <c r="E49" s="121">
        <f>Seats!D44</f>
        <v>212575</v>
      </c>
      <c r="F49" s="121">
        <f>ASKs!D44</f>
        <v>52293450</v>
      </c>
      <c r="G49" s="61">
        <f>'PLF%'!D44</f>
        <v>66.734564271433612</v>
      </c>
      <c r="H49" s="55">
        <f>Flights!D44</f>
        <v>5439</v>
      </c>
      <c r="I49" s="89"/>
      <c r="J49" s="49"/>
      <c r="K49" s="49"/>
      <c r="L49" s="54"/>
      <c r="M49" s="49"/>
      <c r="N49" s="49"/>
      <c r="O49" s="49"/>
    </row>
    <row r="50" spans="1:15">
      <c r="A50" s="135" t="s">
        <v>115</v>
      </c>
      <c r="B50" s="125" t="str">
        <f>Passengers!B45</f>
        <v>Brisbane - Gladstone</v>
      </c>
      <c r="C50" s="120">
        <f>Passengers!D45</f>
        <v>140145</v>
      </c>
      <c r="D50" s="121">
        <f>RPKs!D45</f>
        <v>60963546</v>
      </c>
      <c r="E50" s="121">
        <f>Seats!D45</f>
        <v>268194</v>
      </c>
      <c r="F50" s="121">
        <f>ASKs!D45</f>
        <v>116352796</v>
      </c>
      <c r="G50" s="61">
        <f>'PLF%'!D45</f>
        <v>52.39542846911904</v>
      </c>
      <c r="H50" s="55">
        <f>Flights!D45</f>
        <v>3460</v>
      </c>
      <c r="I50" s="89"/>
      <c r="J50" s="49"/>
      <c r="K50" s="49"/>
      <c r="M50" s="49"/>
      <c r="N50" s="49"/>
      <c r="O50" s="49"/>
    </row>
    <row r="51" spans="1:15">
      <c r="A51" s="135" t="s">
        <v>116</v>
      </c>
      <c r="B51" s="125" t="str">
        <f>Passengers!B46</f>
        <v>Brisbane - Emerald</v>
      </c>
      <c r="C51" s="120">
        <f>Passengers!D46</f>
        <v>136796</v>
      </c>
      <c r="D51" s="121">
        <f>RPKs!D46</f>
        <v>89327788</v>
      </c>
      <c r="E51" s="121">
        <f>Seats!D46</f>
        <v>249163</v>
      </c>
      <c r="F51" s="121">
        <f>ASKs!D46</f>
        <v>162703439</v>
      </c>
      <c r="G51" s="61">
        <f>'PLF%'!D46</f>
        <v>54.902212607810952</v>
      </c>
      <c r="H51" s="55">
        <f>Flights!D46</f>
        <v>3727</v>
      </c>
      <c r="I51" s="88"/>
      <c r="J51" s="49"/>
      <c r="K51" s="49"/>
      <c r="M51" s="49"/>
      <c r="N51" s="49"/>
      <c r="O51" s="49"/>
    </row>
    <row r="52" spans="1:15">
      <c r="A52" s="135" t="s">
        <v>117</v>
      </c>
      <c r="B52" s="125" t="str">
        <f>Passengers!B47</f>
        <v>Launceston - Sydney</v>
      </c>
      <c r="C52" s="120">
        <f>Passengers!D47</f>
        <v>123940</v>
      </c>
      <c r="D52" s="121">
        <f>RPKs!D47</f>
        <v>113281160</v>
      </c>
      <c r="E52" s="121">
        <f>Seats!D47</f>
        <v>233538</v>
      </c>
      <c r="F52" s="121">
        <f>ASKs!D47</f>
        <v>213453732</v>
      </c>
      <c r="G52" s="61">
        <f>'PLF%'!D47</f>
        <v>53.070592366124572</v>
      </c>
      <c r="H52" s="55">
        <f>Flights!D47</f>
        <v>1356</v>
      </c>
      <c r="I52"/>
      <c r="J52" s="49"/>
      <c r="K52" s="52"/>
      <c r="M52" s="49"/>
      <c r="N52" s="49"/>
      <c r="O52" s="49"/>
    </row>
    <row r="53" spans="1:15">
      <c r="A53" s="135" t="s">
        <v>118</v>
      </c>
      <c r="B53" s="125" t="str">
        <f>Passengers!B48</f>
        <v>Darwin - Melbourne</v>
      </c>
      <c r="C53" s="120">
        <f>Passengers!D48</f>
        <v>121752</v>
      </c>
      <c r="D53" s="121">
        <f>RPKs!D48</f>
        <v>381205512</v>
      </c>
      <c r="E53" s="121">
        <f>Seats!D48</f>
        <v>222621</v>
      </c>
      <c r="F53" s="121">
        <f>ASKs!D48</f>
        <v>697026351</v>
      </c>
      <c r="G53" s="218">
        <f>'PLF%'!D48</f>
        <v>54.690258331424261</v>
      </c>
      <c r="H53" s="55">
        <f>Flights!D48</f>
        <v>1215</v>
      </c>
      <c r="I53" s="95"/>
      <c r="J53" s="49"/>
      <c r="K53" s="52"/>
      <c r="M53" s="49"/>
      <c r="N53" s="49"/>
      <c r="O53" s="49"/>
    </row>
    <row r="54" spans="1:15">
      <c r="A54" s="135" t="s">
        <v>119</v>
      </c>
      <c r="B54" s="125" t="str">
        <f>Passengers!B49</f>
        <v>Coffs Harbour - Sydney</v>
      </c>
      <c r="C54" s="219">
        <f>Passengers!D49</f>
        <v>113002</v>
      </c>
      <c r="D54" s="220">
        <f>RPKs!D49</f>
        <v>50059886</v>
      </c>
      <c r="E54" s="220">
        <f>Seats!D49</f>
        <v>205071</v>
      </c>
      <c r="F54" s="220">
        <f>ASKs!D49</f>
        <v>90846453</v>
      </c>
      <c r="G54" s="221">
        <f>'PLF%'!D49</f>
        <v>55.103842083961162</v>
      </c>
      <c r="H54" s="222">
        <f>Flights!D49</f>
        <v>3238</v>
      </c>
      <c r="I54" s="95"/>
      <c r="J54" s="49"/>
      <c r="K54" s="52"/>
      <c r="M54" s="49"/>
      <c r="N54" s="49"/>
      <c r="O54" s="49"/>
    </row>
    <row r="55" spans="1:15">
      <c r="A55" s="135" t="s">
        <v>120</v>
      </c>
      <c r="B55" s="125" t="str">
        <f>Passengers!B50</f>
        <v>Brisbane - Mount Isa</v>
      </c>
      <c r="C55" s="219">
        <f>Passengers!D50</f>
        <v>108046</v>
      </c>
      <c r="D55" s="220">
        <f>RPKs!D50</f>
        <v>169956358</v>
      </c>
      <c r="E55" s="220">
        <f>Seats!D50</f>
        <v>227205</v>
      </c>
      <c r="F55" s="220">
        <f>ASKs!D50</f>
        <v>357393465</v>
      </c>
      <c r="G55" s="221">
        <f>'PLF%'!D50</f>
        <v>47.554411214541936</v>
      </c>
      <c r="H55" s="222">
        <f>Flights!D50</f>
        <v>1911</v>
      </c>
      <c r="J55" s="49"/>
      <c r="K55" s="52"/>
      <c r="M55" s="49"/>
      <c r="N55" s="49"/>
      <c r="O55" s="49"/>
    </row>
    <row r="56" spans="1:15">
      <c r="A56" s="135" t="s">
        <v>121</v>
      </c>
      <c r="B56" s="125" t="str">
        <f>Passengers!B51</f>
        <v>Adelaide - Cairns</v>
      </c>
      <c r="C56" s="219">
        <f>Passengers!D51</f>
        <v>107306</v>
      </c>
      <c r="D56" s="220">
        <f>RPKs!D51</f>
        <v>228669086</v>
      </c>
      <c r="E56" s="220">
        <f>Seats!D51</f>
        <v>159069</v>
      </c>
      <c r="F56" s="220">
        <f>ASKs!D51</f>
        <v>338976039</v>
      </c>
      <c r="G56" s="221">
        <f>'PLF%'!D51</f>
        <v>67.458775751403479</v>
      </c>
      <c r="H56" s="222">
        <f>Flights!D51</f>
        <v>919</v>
      </c>
      <c r="J56" s="49"/>
      <c r="K56" s="52"/>
      <c r="M56" s="49"/>
      <c r="N56" s="49"/>
      <c r="O56" s="49"/>
    </row>
    <row r="57" spans="1:15">
      <c r="A57" s="135" t="s">
        <v>122</v>
      </c>
      <c r="B57" s="125" t="str">
        <f>Passengers!B52</f>
        <v>Ballina - Melbourne</v>
      </c>
      <c r="C57" s="219">
        <f>Passengers!D52</f>
        <v>106851</v>
      </c>
      <c r="D57" s="220">
        <f>RPKs!D52</f>
        <v>136128174</v>
      </c>
      <c r="E57" s="220">
        <f>Seats!D52</f>
        <v>162272</v>
      </c>
      <c r="F57" s="220">
        <f>ASKs!D52</f>
        <v>206734528</v>
      </c>
      <c r="G57" s="221">
        <f>'PLF%'!D52</f>
        <v>65.846849733780317</v>
      </c>
      <c r="H57" s="222">
        <f>Flights!D52</f>
        <v>894</v>
      </c>
      <c r="J57" s="49"/>
      <c r="K57" s="52"/>
      <c r="M57" s="49"/>
      <c r="N57" s="49"/>
      <c r="O57" s="49"/>
    </row>
    <row r="58" spans="1:15">
      <c r="A58" s="135" t="s">
        <v>123</v>
      </c>
      <c r="B58" s="125" t="str">
        <f>Passengers!B53</f>
        <v>Adelaide - Hobart</v>
      </c>
      <c r="C58" s="219">
        <f>Passengers!D53</f>
        <v>104448</v>
      </c>
      <c r="D58" s="220">
        <f>RPKs!D53</f>
        <v>122413056</v>
      </c>
      <c r="E58" s="220">
        <f>Seats!D53</f>
        <v>147322</v>
      </c>
      <c r="F58" s="220">
        <f>ASKs!D53</f>
        <v>172661384</v>
      </c>
      <c r="G58" s="221">
        <f>'PLF%'!D53</f>
        <v>70.897761366258933</v>
      </c>
      <c r="H58" s="222">
        <f>Flights!D53</f>
        <v>907</v>
      </c>
      <c r="J58" s="49"/>
      <c r="K58" s="52"/>
      <c r="M58" s="49"/>
      <c r="N58" s="49"/>
      <c r="O58" s="49"/>
    </row>
    <row r="59" spans="1:15">
      <c r="A59" s="135" t="s">
        <v>124</v>
      </c>
      <c r="B59" s="125" t="str">
        <f>Passengers!B54</f>
        <v>Adelaide - Canberra</v>
      </c>
      <c r="C59" s="219">
        <f>Passengers!D54</f>
        <v>87186</v>
      </c>
      <c r="D59" s="220">
        <f>RPKs!D54</f>
        <v>84744792</v>
      </c>
      <c r="E59" s="220">
        <f>Seats!D54</f>
        <v>184529</v>
      </c>
      <c r="F59" s="220">
        <f>ASKs!D54</f>
        <v>179362188</v>
      </c>
      <c r="G59" s="221">
        <f>'PLF%'!D54</f>
        <v>47.247858060250692</v>
      </c>
      <c r="H59" s="222">
        <f>Flights!D54</f>
        <v>1080</v>
      </c>
      <c r="J59" s="49"/>
      <c r="K59" s="52"/>
      <c r="M59" s="49"/>
      <c r="N59" s="49"/>
      <c r="O59" s="49"/>
    </row>
    <row r="60" spans="1:15">
      <c r="A60" s="135" t="s">
        <v>125</v>
      </c>
      <c r="B60" s="125" t="str">
        <f>Passengers!B55</f>
        <v>Dubbo - Sydney</v>
      </c>
      <c r="C60" s="219">
        <f>Passengers!D55</f>
        <v>69485</v>
      </c>
      <c r="D60" s="220">
        <f>RPKs!D55</f>
        <v>21540350</v>
      </c>
      <c r="E60" s="220">
        <f>Seats!D55</f>
        <v>131384</v>
      </c>
      <c r="F60" s="220">
        <f>ASKs!D55</f>
        <v>40729040</v>
      </c>
      <c r="G60" s="221">
        <f>'PLF%'!D55</f>
        <v>52.886957315959329</v>
      </c>
      <c r="H60" s="222">
        <f>Flights!D55</f>
        <v>2933</v>
      </c>
      <c r="J60" s="49"/>
      <c r="K60" s="52"/>
      <c r="M60" s="49"/>
      <c r="N60" s="49"/>
      <c r="O60" s="49"/>
    </row>
    <row r="61" spans="1:15">
      <c r="A61" s="135" t="s">
        <v>126</v>
      </c>
      <c r="B61" s="125" t="str">
        <f>Passengers!B56</f>
        <v>Albury - Sydney</v>
      </c>
      <c r="C61" s="219">
        <f>Passengers!D56</f>
        <v>65434</v>
      </c>
      <c r="D61" s="220">
        <f>RPKs!D56</f>
        <v>29576168</v>
      </c>
      <c r="E61" s="220">
        <f>Seats!D56</f>
        <v>130030</v>
      </c>
      <c r="F61" s="220">
        <f>ASKs!D56</f>
        <v>58773560</v>
      </c>
      <c r="G61" s="221">
        <f>'PLF%'!D56</f>
        <v>50.322233330769826</v>
      </c>
      <c r="H61" s="222">
        <f>Flights!D56</f>
        <v>2245</v>
      </c>
      <c r="J61" s="49"/>
      <c r="K61" s="52"/>
      <c r="M61" s="49"/>
      <c r="N61" s="49"/>
      <c r="O61" s="49"/>
    </row>
    <row r="62" spans="1:15">
      <c r="A62" s="135" t="s">
        <v>150</v>
      </c>
      <c r="B62" s="125" t="str">
        <f>Passengers!B57</f>
        <v>Melbourne - Mildura</v>
      </c>
      <c r="C62" s="219">
        <f>Passengers!D57</f>
        <v>63217</v>
      </c>
      <c r="D62" s="220">
        <f>RPKs!D57</f>
        <v>28890169</v>
      </c>
      <c r="E62" s="220">
        <f>Seats!D57</f>
        <v>113072</v>
      </c>
      <c r="F62" s="220">
        <f>ASKs!D57</f>
        <v>51673904</v>
      </c>
      <c r="G62" s="221">
        <f>'PLF%'!D57</f>
        <v>55.908624593179567</v>
      </c>
      <c r="H62" s="222">
        <f>Flights!D57</f>
        <v>2546</v>
      </c>
      <c r="J62" s="49"/>
      <c r="K62" s="52"/>
      <c r="M62" s="49"/>
      <c r="N62" s="49"/>
      <c r="O62" s="49"/>
    </row>
    <row r="63" spans="1:15">
      <c r="A63" s="135" t="s">
        <v>151</v>
      </c>
      <c r="B63" s="125" t="str">
        <f>Passengers!B58</f>
        <v>Port Macquarie - Sydney</v>
      </c>
      <c r="C63" s="219">
        <f>Passengers!D58</f>
        <v>54465</v>
      </c>
      <c r="D63" s="220">
        <f>RPKs!D58</f>
        <v>17483265</v>
      </c>
      <c r="E63" s="220">
        <f>Seats!D58</f>
        <v>123625</v>
      </c>
      <c r="F63" s="220">
        <f>ASKs!D58</f>
        <v>39683625</v>
      </c>
      <c r="G63" s="221">
        <f>'PLF%'!D58</f>
        <v>44.056622851365013</v>
      </c>
      <c r="H63" s="222">
        <f>Flights!D58</f>
        <v>2632</v>
      </c>
      <c r="J63" s="49"/>
      <c r="K63" s="52"/>
      <c r="M63" s="49"/>
      <c r="N63" s="49"/>
      <c r="O63" s="49"/>
    </row>
    <row r="64" spans="1:15">
      <c r="A64" s="135" t="s">
        <v>152</v>
      </c>
      <c r="B64" s="125" t="str">
        <f>Passengers!B59</f>
        <v>Cairns - Gold Coast</v>
      </c>
      <c r="C64" s="219">
        <f>Passengers!D59</f>
        <v>13813</v>
      </c>
      <c r="D64" s="220">
        <f>RPKs!D59</f>
        <v>20498492</v>
      </c>
      <c r="E64" s="220">
        <f>Seats!D59</f>
        <v>22480</v>
      </c>
      <c r="F64" s="220">
        <f>ASKs!D59</f>
        <v>33360320</v>
      </c>
      <c r="G64" s="221">
        <f>'PLF%'!D59</f>
        <v>61.4</v>
      </c>
      <c r="H64" s="222">
        <f>Flights!D59</f>
        <v>124</v>
      </c>
      <c r="I64" s="223" t="s">
        <v>153</v>
      </c>
      <c r="J64" s="49"/>
      <c r="K64" s="52"/>
      <c r="M64" s="49"/>
      <c r="N64" s="49"/>
      <c r="O64" s="49"/>
    </row>
    <row r="65" spans="1:18">
      <c r="B65" s="161"/>
      <c r="C65" s="166"/>
      <c r="D65" s="166"/>
      <c r="E65" s="166"/>
      <c r="F65" s="166"/>
      <c r="G65" s="166"/>
      <c r="H65" s="166"/>
      <c r="J65" s="49"/>
      <c r="K65" s="52"/>
    </row>
    <row r="66" spans="1:18" ht="12.75" customHeight="1">
      <c r="B66" s="162" t="s">
        <v>11</v>
      </c>
      <c r="C66" s="206">
        <f>SUM(C9:C61)</f>
        <v>18957777</v>
      </c>
      <c r="D66" s="206">
        <f>SUM(D9:D61)</f>
        <v>22125934986</v>
      </c>
      <c r="E66" s="206">
        <f>SUM(E9:E61)</f>
        <v>30860414</v>
      </c>
      <c r="F66" s="206">
        <f>SUM(F9:F61)</f>
        <v>36100942731</v>
      </c>
      <c r="G66" s="165">
        <f>D66/F66*100</f>
        <v>61.289078102108363</v>
      </c>
      <c r="H66" s="206">
        <f>SUM(H9:H61)</f>
        <v>214423</v>
      </c>
      <c r="I66" s="142"/>
      <c r="J66" s="2"/>
      <c r="K66" s="52"/>
    </row>
    <row r="67" spans="1:18" ht="12.75" customHeight="1">
      <c r="B67" s="161"/>
      <c r="C67" s="166"/>
      <c r="D67" s="166"/>
      <c r="E67" s="166"/>
      <c r="F67" s="166"/>
      <c r="G67" s="167"/>
      <c r="H67" s="166"/>
      <c r="J67" s="2"/>
      <c r="K67" s="49"/>
    </row>
    <row r="68" spans="1:18" ht="14.25" customHeight="1">
      <c r="B68" s="162" t="s">
        <v>12</v>
      </c>
      <c r="C68" s="164">
        <f>C69-C66</f>
        <v>4561346</v>
      </c>
      <c r="D68" s="164">
        <f>D69-D66</f>
        <v>5173766086</v>
      </c>
      <c r="E68" s="164">
        <f>E69-E66</f>
        <v>8310632</v>
      </c>
      <c r="F68" s="164">
        <f>F69-F66</f>
        <v>8832932695</v>
      </c>
      <c r="G68" s="165">
        <f>D68/F68*100</f>
        <v>58.573593444549623</v>
      </c>
      <c r="H68" s="164">
        <f>H69-H66</f>
        <v>152767</v>
      </c>
      <c r="I68" s="143"/>
      <c r="J68" s="2"/>
      <c r="K68" s="49"/>
    </row>
    <row r="69" spans="1:18">
      <c r="B69" s="163" t="s">
        <v>130</v>
      </c>
      <c r="C69" s="123">
        <f>Passengers!D60</f>
        <v>23519123</v>
      </c>
      <c r="D69" s="169">
        <f>RPKs!D60</f>
        <v>27299701072</v>
      </c>
      <c r="E69" s="169">
        <f>Seats!D60</f>
        <v>39171046</v>
      </c>
      <c r="F69" s="169">
        <f>ASKs!D60</f>
        <v>44933875426</v>
      </c>
      <c r="G69" s="168">
        <f>'PLF%'!D60</f>
        <v>60.755278313260355</v>
      </c>
      <c r="H69" s="123">
        <f>Flights!D60</f>
        <v>367190</v>
      </c>
      <c r="J69" s="2"/>
      <c r="K69" s="49"/>
    </row>
    <row r="70" spans="1:18" ht="12" customHeight="1">
      <c r="A70" s="135" t="s">
        <v>13</v>
      </c>
      <c r="B70" s="224" t="s">
        <v>156</v>
      </c>
      <c r="E70" s="35"/>
      <c r="F70" s="35"/>
      <c r="G70" s="36"/>
      <c r="H70" s="35"/>
      <c r="J70" s="2"/>
    </row>
    <row r="71" spans="1:18" ht="12" customHeight="1">
      <c r="B71" s="55" t="s">
        <v>157</v>
      </c>
      <c r="C71" s="9"/>
      <c r="D71" s="9"/>
      <c r="E71" s="35"/>
      <c r="F71" s="35"/>
      <c r="G71" s="36"/>
      <c r="H71" s="35"/>
      <c r="J71" s="2"/>
    </row>
    <row r="72" spans="1:18" ht="12" customHeight="1">
      <c r="B72" s="195" t="s">
        <v>158</v>
      </c>
      <c r="C72" s="9"/>
      <c r="D72" s="9"/>
      <c r="E72" s="35"/>
      <c r="F72" s="35"/>
      <c r="G72" s="36"/>
      <c r="H72" s="35"/>
      <c r="J72" s="2"/>
    </row>
    <row r="73" spans="1:18" ht="12" customHeight="1">
      <c r="B73" s="195" t="s">
        <v>159</v>
      </c>
      <c r="C73" s="35"/>
      <c r="D73" s="35"/>
      <c r="E73" s="35"/>
      <c r="F73" s="35"/>
      <c r="G73" s="36"/>
      <c r="H73" s="35"/>
      <c r="J73" s="2"/>
    </row>
    <row r="74" spans="1:18" ht="12" customHeight="1">
      <c r="A74" s="135" t="s">
        <v>8</v>
      </c>
      <c r="B74" s="2" t="s">
        <v>14</v>
      </c>
      <c r="C74" s="35"/>
      <c r="D74" s="35"/>
      <c r="E74" s="35"/>
      <c r="F74" s="35"/>
      <c r="G74" s="36"/>
      <c r="H74" s="35"/>
      <c r="J74" s="2"/>
    </row>
    <row r="75" spans="1:18" ht="12" customHeight="1">
      <c r="B75" s="2" t="s">
        <v>15</v>
      </c>
      <c r="C75" s="35"/>
      <c r="D75" s="35"/>
      <c r="E75" s="35"/>
      <c r="F75" s="35"/>
      <c r="G75" s="36"/>
      <c r="H75" s="35"/>
      <c r="J75" s="2"/>
    </row>
    <row r="76" spans="1:18" ht="12" customHeight="1">
      <c r="A76" s="195" t="s">
        <v>154</v>
      </c>
      <c r="B76" s="195" t="s">
        <v>155</v>
      </c>
      <c r="C76" s="142"/>
      <c r="D76" s="142"/>
      <c r="E76" s="139"/>
      <c r="F76" s="17"/>
    </row>
    <row r="77" spans="1:18" ht="12" customHeight="1">
      <c r="B77" s="195"/>
      <c r="C77" s="142"/>
      <c r="D77" s="142"/>
      <c r="E77" s="139"/>
      <c r="F77" s="106"/>
      <c r="G77" s="61"/>
      <c r="H77" s="55"/>
    </row>
    <row r="78" spans="1:18" ht="12" customHeight="1">
      <c r="C78" s="142"/>
      <c r="D78" s="142"/>
      <c r="E78" s="139"/>
      <c r="F78" s="107"/>
      <c r="G78" s="61"/>
    </row>
    <row r="79" spans="1:18">
      <c r="C79" s="142"/>
      <c r="D79" s="9"/>
      <c r="E79" s="10"/>
      <c r="F79" s="10"/>
      <c r="G79" s="10"/>
      <c r="H79" s="10"/>
      <c r="I79" s="10"/>
      <c r="J79" s="10"/>
      <c r="M79" s="9"/>
      <c r="N79" s="9"/>
      <c r="O79" s="9"/>
      <c r="P79" s="9"/>
      <c r="Q79" s="9"/>
      <c r="R79" s="9"/>
    </row>
    <row r="80" spans="1:18">
      <c r="C80" s="142"/>
      <c r="D80" s="142"/>
      <c r="E80" s="139"/>
      <c r="F80" s="16"/>
      <c r="G80" s="11"/>
    </row>
    <row r="81" spans="1:6">
      <c r="C81" s="142"/>
      <c r="D81" s="142"/>
      <c r="E81" s="139"/>
      <c r="F81" s="16"/>
    </row>
    <row r="82" spans="1:6">
      <c r="B82" s="140"/>
      <c r="C82" s="139"/>
      <c r="D82" s="139"/>
      <c r="E82" s="139"/>
    </row>
    <row r="83" spans="1:6">
      <c r="B83" s="2"/>
      <c r="C83" s="35"/>
      <c r="D83" s="35"/>
      <c r="E83" s="139"/>
    </row>
    <row r="84" spans="1:6">
      <c r="A84" s="170"/>
      <c r="B84" s="2"/>
      <c r="C84" s="35"/>
      <c r="D84" s="35"/>
      <c r="E84" s="35"/>
      <c r="F84" s="35"/>
    </row>
    <row r="85" spans="1:6">
      <c r="A85" s="170"/>
      <c r="B85" s="2"/>
      <c r="C85" s="35"/>
      <c r="D85" s="35"/>
      <c r="E85" s="35"/>
      <c r="F85" s="35"/>
    </row>
    <row r="86" spans="1:6">
      <c r="A86" s="170"/>
      <c r="B86" s="171"/>
      <c r="C86" s="171"/>
      <c r="D86" s="171"/>
      <c r="E86" s="35"/>
      <c r="F86" s="35"/>
    </row>
    <row r="87" spans="1:6">
      <c r="A87" s="2"/>
      <c r="B87" s="2"/>
      <c r="C87" s="35"/>
      <c r="D87" s="35"/>
      <c r="E87" s="35"/>
      <c r="F87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61" numberStoredAsText="1"/>
    <ignoredError sqref="G66 G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07"/>
  <sheetViews>
    <sheetView topLeftCell="A22" zoomScaleNormal="100" workbookViewId="0">
      <selection activeCell="A62" sqref="A62"/>
    </sheetView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99" t="s">
        <v>64</v>
      </c>
      <c r="B1" s="94"/>
      <c r="C1" s="94"/>
      <c r="D1" s="88"/>
      <c r="E1" s="106"/>
      <c r="F1" s="93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8"/>
      <c r="B2" s="88"/>
      <c r="C2" s="88"/>
      <c r="D2" s="88"/>
      <c r="E2" s="106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76"/>
      <c r="B3" s="177" t="s">
        <v>16</v>
      </c>
      <c r="C3" s="198" t="s">
        <v>138</v>
      </c>
      <c r="D3" s="198" t="s">
        <v>139</v>
      </c>
      <c r="E3" s="175" t="s">
        <v>17</v>
      </c>
      <c r="F3" s="90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35">
        <v>1</v>
      </c>
      <c r="B4" s="136" t="s">
        <v>19</v>
      </c>
      <c r="C4" s="110">
        <v>2249844</v>
      </c>
      <c r="D4" s="110">
        <v>2119779</v>
      </c>
      <c r="E4" s="141">
        <v>-5.7810674873457897</v>
      </c>
      <c r="F4" s="89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35">
        <v>2</v>
      </c>
      <c r="B5" s="136" t="s">
        <v>20</v>
      </c>
      <c r="C5" s="110">
        <v>1299668</v>
      </c>
      <c r="D5" s="110">
        <v>1093231</v>
      </c>
      <c r="E5" s="141">
        <v>-15.883825715490419</v>
      </c>
      <c r="F5" s="89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35">
        <v>3</v>
      </c>
      <c r="B6" s="136" t="s">
        <v>28</v>
      </c>
      <c r="C6" s="110">
        <v>728769</v>
      </c>
      <c r="D6" s="110">
        <v>1012528</v>
      </c>
      <c r="E6" s="141">
        <v>38.936754993694848</v>
      </c>
      <c r="F6" s="89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35">
        <v>4</v>
      </c>
      <c r="B7" s="136" t="s">
        <v>26</v>
      </c>
      <c r="C7" s="110">
        <v>514256</v>
      </c>
      <c r="D7" s="110">
        <v>794734</v>
      </c>
      <c r="E7" s="141">
        <v>54.540540120095827</v>
      </c>
      <c r="F7" s="89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35">
        <v>5</v>
      </c>
      <c r="B8" s="136" t="s">
        <v>21</v>
      </c>
      <c r="C8" s="110">
        <v>928760</v>
      </c>
      <c r="D8" s="110">
        <v>787439</v>
      </c>
      <c r="E8" s="141">
        <v>-15.216094577716524</v>
      </c>
      <c r="F8" s="89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35">
        <v>6</v>
      </c>
      <c r="B9" s="136" t="s">
        <v>22</v>
      </c>
      <c r="C9" s="110">
        <v>711286</v>
      </c>
      <c r="D9" s="110">
        <v>755199</v>
      </c>
      <c r="E9" s="141">
        <v>6.1737472690310229</v>
      </c>
      <c r="F9" s="89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35">
        <v>7</v>
      </c>
      <c r="B10" s="136" t="s">
        <v>32</v>
      </c>
      <c r="C10" s="110">
        <v>509579</v>
      </c>
      <c r="D10" s="110">
        <v>689072</v>
      </c>
      <c r="E10" s="141">
        <v>35.223782769698126</v>
      </c>
      <c r="F10" s="89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35">
        <v>8</v>
      </c>
      <c r="B11" s="136" t="s">
        <v>23</v>
      </c>
      <c r="C11" s="110">
        <v>614056</v>
      </c>
      <c r="D11" s="110">
        <v>640972</v>
      </c>
      <c r="E11" s="141">
        <v>4.3833135740062801</v>
      </c>
      <c r="F11" s="89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35">
        <v>9</v>
      </c>
      <c r="B12" s="136" t="s">
        <v>35</v>
      </c>
      <c r="C12" s="110">
        <v>395436</v>
      </c>
      <c r="D12" s="110">
        <v>536546</v>
      </c>
      <c r="E12" s="141">
        <v>35.684661993344058</v>
      </c>
      <c r="F12" s="89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35">
        <v>10</v>
      </c>
      <c r="B13" s="136" t="s">
        <v>25</v>
      </c>
      <c r="C13" s="110">
        <v>589414</v>
      </c>
      <c r="D13" s="110">
        <v>524704</v>
      </c>
      <c r="E13" s="141">
        <v>-10.978700879178302</v>
      </c>
      <c r="F13" s="89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35">
        <v>11</v>
      </c>
      <c r="B14" s="136" t="s">
        <v>29</v>
      </c>
      <c r="C14" s="110">
        <v>466396</v>
      </c>
      <c r="D14" s="110">
        <v>459276</v>
      </c>
      <c r="E14" s="141">
        <v>-1.5265997135481437</v>
      </c>
      <c r="F14" s="89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35">
        <v>12</v>
      </c>
      <c r="B15" s="136" t="s">
        <v>37</v>
      </c>
      <c r="C15" s="110">
        <v>362420</v>
      </c>
      <c r="D15" s="110">
        <v>451446</v>
      </c>
      <c r="E15" s="141">
        <v>24.564317642514212</v>
      </c>
      <c r="F15" s="89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35">
        <v>13</v>
      </c>
      <c r="B16" s="136" t="s">
        <v>59</v>
      </c>
      <c r="C16" s="110">
        <v>272316</v>
      </c>
      <c r="D16" s="110">
        <v>420896</v>
      </c>
      <c r="E16" s="141">
        <v>54.561612244598187</v>
      </c>
      <c r="F16" s="89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35">
        <v>14</v>
      </c>
      <c r="B17" s="136" t="s">
        <v>47</v>
      </c>
      <c r="C17" s="110">
        <v>354436</v>
      </c>
      <c r="D17" s="110">
        <v>408726</v>
      </c>
      <c r="E17" s="141">
        <v>15.317292825785191</v>
      </c>
      <c r="F17" s="89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35">
        <v>15</v>
      </c>
      <c r="B18" s="136" t="s">
        <v>45</v>
      </c>
      <c r="C18" s="110">
        <v>224494</v>
      </c>
      <c r="D18" s="110">
        <v>375625</v>
      </c>
      <c r="E18" s="141">
        <v>67.320730175416713</v>
      </c>
      <c r="F18" s="89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35">
        <v>16</v>
      </c>
      <c r="B19" s="136" t="s">
        <v>39</v>
      </c>
      <c r="C19" s="110">
        <v>255386</v>
      </c>
      <c r="D19" s="110">
        <v>361371</v>
      </c>
      <c r="E19" s="141">
        <v>41.499925602813001</v>
      </c>
      <c r="F19" s="89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35">
        <v>17</v>
      </c>
      <c r="B20" s="136" t="s">
        <v>66</v>
      </c>
      <c r="C20" s="110">
        <v>209749</v>
      </c>
      <c r="D20" s="110">
        <v>360217</v>
      </c>
      <c r="E20" s="141">
        <v>71.737171571735729</v>
      </c>
      <c r="F20" s="89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35">
        <v>18</v>
      </c>
      <c r="B21" s="136" t="s">
        <v>40</v>
      </c>
      <c r="C21" s="110">
        <v>167524</v>
      </c>
      <c r="D21" s="110">
        <v>318622</v>
      </c>
      <c r="E21" s="141">
        <v>90.194837754590381</v>
      </c>
      <c r="F21" s="89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35">
        <v>19</v>
      </c>
      <c r="B22" s="136" t="s">
        <v>60</v>
      </c>
      <c r="C22" s="110">
        <v>166772</v>
      </c>
      <c r="D22" s="110">
        <v>318092</v>
      </c>
      <c r="E22" s="141">
        <v>90.734655697599123</v>
      </c>
      <c r="F22" s="89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35">
        <v>20</v>
      </c>
      <c r="B23" s="136" t="s">
        <v>27</v>
      </c>
      <c r="C23" s="110">
        <v>437706</v>
      </c>
      <c r="D23" s="110">
        <v>313738</v>
      </c>
      <c r="E23" s="141">
        <v>-28.322207143607809</v>
      </c>
      <c r="F23" s="89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35">
        <v>21</v>
      </c>
      <c r="B24" s="136" t="s">
        <v>41</v>
      </c>
      <c r="C24" s="110">
        <v>161840</v>
      </c>
      <c r="D24" s="110">
        <v>312737</v>
      </c>
      <c r="E24" s="141">
        <v>93.238383588729619</v>
      </c>
      <c r="F24" s="89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35">
        <v>22</v>
      </c>
      <c r="B25" s="136" t="s">
        <v>34</v>
      </c>
      <c r="C25" s="110">
        <v>273679</v>
      </c>
      <c r="D25" s="110">
        <v>304924</v>
      </c>
      <c r="E25" s="141">
        <v>11.416659663328206</v>
      </c>
      <c r="F25" s="89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35">
        <v>23</v>
      </c>
      <c r="B26" s="136" t="s">
        <v>36</v>
      </c>
      <c r="C26" s="110">
        <v>249059</v>
      </c>
      <c r="D26" s="110">
        <v>292693</v>
      </c>
      <c r="E26" s="141">
        <v>17.519543561967243</v>
      </c>
      <c r="F26" s="89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35">
        <v>24</v>
      </c>
      <c r="B27" s="136" t="s">
        <v>38</v>
      </c>
      <c r="C27" s="110">
        <v>301629</v>
      </c>
      <c r="D27" s="110">
        <v>287162</v>
      </c>
      <c r="E27" s="141">
        <v>-4.7962894814490644</v>
      </c>
      <c r="F27" s="89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35">
        <v>25</v>
      </c>
      <c r="B28" s="136" t="s">
        <v>31</v>
      </c>
      <c r="C28" s="110">
        <v>275300</v>
      </c>
      <c r="D28" s="110">
        <v>280728</v>
      </c>
      <c r="E28" s="141">
        <v>1.9716672720668362</v>
      </c>
      <c r="F28" s="89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35">
        <v>26</v>
      </c>
      <c r="B29" s="136" t="s">
        <v>69</v>
      </c>
      <c r="C29" s="110">
        <v>134368</v>
      </c>
      <c r="D29" s="110">
        <v>270569</v>
      </c>
      <c r="E29" s="141">
        <v>101.36416408668731</v>
      </c>
      <c r="F29" s="88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35">
        <v>27</v>
      </c>
      <c r="B30" s="136" t="s">
        <v>24</v>
      </c>
      <c r="C30" s="110">
        <v>552171</v>
      </c>
      <c r="D30" s="110">
        <v>261442</v>
      </c>
      <c r="E30" s="141">
        <v>-52.651986431739438</v>
      </c>
      <c r="F30" s="95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35">
        <v>28</v>
      </c>
      <c r="B31" s="136" t="s">
        <v>44</v>
      </c>
      <c r="C31" s="110">
        <v>164190</v>
      </c>
      <c r="D31" s="110">
        <v>260460</v>
      </c>
      <c r="E31" s="141">
        <v>58.633290699799012</v>
      </c>
      <c r="F31" s="89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35">
        <v>29</v>
      </c>
      <c r="B32" s="136" t="s">
        <v>127</v>
      </c>
      <c r="C32" s="110">
        <v>107964</v>
      </c>
      <c r="D32" s="110">
        <v>257544</v>
      </c>
      <c r="E32" s="141">
        <v>138.5461820606869</v>
      </c>
      <c r="F32" s="89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35">
        <v>30</v>
      </c>
      <c r="B33" s="136" t="s">
        <v>43</v>
      </c>
      <c r="C33" s="110">
        <v>236463</v>
      </c>
      <c r="D33" s="110">
        <v>256542</v>
      </c>
      <c r="E33" s="141">
        <v>8.4913918879486427</v>
      </c>
      <c r="F33" s="89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35">
        <v>31</v>
      </c>
      <c r="B34" s="136" t="s">
        <v>48</v>
      </c>
      <c r="C34" s="110">
        <v>157375</v>
      </c>
      <c r="D34" s="110">
        <v>254689</v>
      </c>
      <c r="E34" s="141">
        <v>61.835742652899128</v>
      </c>
      <c r="F34" s="89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35">
        <v>32</v>
      </c>
      <c r="B35" s="136" t="s">
        <v>30</v>
      </c>
      <c r="C35" s="110">
        <v>249117</v>
      </c>
      <c r="D35" s="110">
        <v>249780</v>
      </c>
      <c r="E35" s="141">
        <v>0.26614000650296848</v>
      </c>
      <c r="F35" s="89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35">
        <v>33</v>
      </c>
      <c r="B36" s="136" t="s">
        <v>49</v>
      </c>
      <c r="C36" s="110">
        <v>165222</v>
      </c>
      <c r="D36" s="110">
        <v>244191</v>
      </c>
      <c r="E36" s="137">
        <v>47.79569306750917</v>
      </c>
      <c r="F36" s="142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35">
        <v>34</v>
      </c>
      <c r="B37" s="136" t="s">
        <v>68</v>
      </c>
      <c r="C37" s="110">
        <v>155895</v>
      </c>
      <c r="D37" s="110">
        <v>227191</v>
      </c>
      <c r="E37" s="141">
        <v>45.733346162481162</v>
      </c>
      <c r="F37" s="143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35">
        <v>35</v>
      </c>
      <c r="B38" s="136" t="s">
        <v>42</v>
      </c>
      <c r="C38" s="110">
        <v>189569</v>
      </c>
      <c r="D38" s="110">
        <v>212340</v>
      </c>
      <c r="E38" s="141">
        <v>12.011985081949053</v>
      </c>
      <c r="F38" s="143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35">
        <v>36</v>
      </c>
      <c r="B39" s="136" t="s">
        <v>53</v>
      </c>
      <c r="C39" s="110">
        <v>109998</v>
      </c>
      <c r="D39" s="110">
        <v>205151</v>
      </c>
      <c r="E39" s="141">
        <v>86.504300078183235</v>
      </c>
      <c r="F39" s="143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35">
        <v>37</v>
      </c>
      <c r="B40" s="136" t="s">
        <v>33</v>
      </c>
      <c r="C40" s="110" t="s">
        <v>134</v>
      </c>
      <c r="D40" s="110">
        <v>166538</v>
      </c>
      <c r="E40" s="137" t="s">
        <v>135</v>
      </c>
      <c r="F40" s="142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35">
        <v>38</v>
      </c>
      <c r="B41" s="136" t="s">
        <v>140</v>
      </c>
      <c r="C41" s="110">
        <v>128306</v>
      </c>
      <c r="D41" s="110">
        <v>157779</v>
      </c>
      <c r="E41" s="141">
        <v>22.970866522220319</v>
      </c>
      <c r="F41" s="89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35">
        <v>39</v>
      </c>
      <c r="B42" s="136" t="s">
        <v>141</v>
      </c>
      <c r="C42" s="110" t="s">
        <v>134</v>
      </c>
      <c r="D42" s="110">
        <v>143690</v>
      </c>
      <c r="E42" s="141" t="s">
        <v>135</v>
      </c>
      <c r="F42" s="89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35">
        <v>40</v>
      </c>
      <c r="B43" s="136" t="s">
        <v>50</v>
      </c>
      <c r="C43" s="110">
        <v>86284</v>
      </c>
      <c r="D43" s="110">
        <v>143162</v>
      </c>
      <c r="E43" s="141">
        <v>65.919521579898941</v>
      </c>
      <c r="F43" s="95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35">
        <v>41</v>
      </c>
      <c r="B44" s="136" t="s">
        <v>70</v>
      </c>
      <c r="C44" s="110">
        <v>89211</v>
      </c>
      <c r="D44" s="110">
        <v>141861</v>
      </c>
      <c r="E44" s="141">
        <v>59.017385748394261</v>
      </c>
      <c r="F44" s="89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35">
        <v>42</v>
      </c>
      <c r="B45" s="136" t="s">
        <v>71</v>
      </c>
      <c r="C45" s="110">
        <v>105813</v>
      </c>
      <c r="D45" s="110">
        <v>140145</v>
      </c>
      <c r="E45" s="141">
        <v>32.445918743443627</v>
      </c>
      <c r="F45" s="89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35">
        <v>43</v>
      </c>
      <c r="B46" s="136" t="s">
        <v>72</v>
      </c>
      <c r="C46" s="110">
        <v>98777</v>
      </c>
      <c r="D46" s="110">
        <v>136796</v>
      </c>
      <c r="E46" s="141">
        <v>38.489729390445142</v>
      </c>
      <c r="F46" s="88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35">
        <v>44</v>
      </c>
      <c r="B47" s="136" t="s">
        <v>51</v>
      </c>
      <c r="C47" s="110">
        <v>103540</v>
      </c>
      <c r="D47" s="110">
        <v>123940</v>
      </c>
      <c r="E47" s="141">
        <v>19.702530423024918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35">
        <v>45</v>
      </c>
      <c r="B48" s="136" t="s">
        <v>142</v>
      </c>
      <c r="C48" s="110" t="s">
        <v>134</v>
      </c>
      <c r="D48" s="110">
        <v>121752</v>
      </c>
      <c r="E48" s="141" t="s">
        <v>135</v>
      </c>
      <c r="F48" s="135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35">
        <v>46</v>
      </c>
      <c r="B49" s="136" t="s">
        <v>46</v>
      </c>
      <c r="C49" s="110">
        <v>108186</v>
      </c>
      <c r="D49" s="207">
        <v>113002</v>
      </c>
      <c r="E49" s="141">
        <v>4.4515926275118778</v>
      </c>
      <c r="F49" s="135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35">
        <v>47</v>
      </c>
      <c r="B50" s="136" t="s">
        <v>73</v>
      </c>
      <c r="C50" s="110">
        <v>88425</v>
      </c>
      <c r="D50" s="207">
        <v>108046</v>
      </c>
      <c r="E50" s="141">
        <v>22.189426067288661</v>
      </c>
      <c r="F50" s="135"/>
      <c r="G50" s="87"/>
      <c r="H50" s="64"/>
      <c r="I50" s="92"/>
      <c r="J50" s="87"/>
      <c r="K50" s="64"/>
      <c r="L50" s="65"/>
      <c r="M50" s="63"/>
      <c r="N50" s="86"/>
      <c r="O50" s="87"/>
      <c r="P50" s="64"/>
      <c r="Q50" s="65"/>
      <c r="R50" s="63"/>
      <c r="S50" s="86"/>
      <c r="T50" s="87"/>
      <c r="U50" s="64"/>
      <c r="V50" s="65"/>
      <c r="W50" s="63"/>
      <c r="X50" s="86"/>
      <c r="Y50" s="87"/>
      <c r="Z50" s="64"/>
      <c r="AA50" s="65"/>
      <c r="AB50" s="63"/>
      <c r="AC50" s="86"/>
      <c r="AD50" s="87"/>
      <c r="AE50" s="64"/>
      <c r="AF50" s="65"/>
      <c r="AG50" s="63"/>
      <c r="AH50" s="86"/>
      <c r="AI50" s="87"/>
      <c r="AJ50" s="64"/>
      <c r="AK50" s="65"/>
      <c r="AL50" s="63"/>
      <c r="AM50" s="86"/>
      <c r="AN50" s="87"/>
      <c r="AO50" s="64"/>
      <c r="AP50" s="65"/>
      <c r="AQ50" s="63"/>
      <c r="AR50" s="86"/>
      <c r="AS50" s="87"/>
      <c r="AT50" s="64"/>
      <c r="AU50" s="65"/>
      <c r="AV50" s="63"/>
      <c r="AW50" s="86"/>
      <c r="AX50" s="87"/>
      <c r="AY50" s="64"/>
      <c r="AZ50" s="65"/>
      <c r="BA50" s="63"/>
      <c r="BB50" s="86"/>
      <c r="BC50" s="87"/>
      <c r="BD50" s="64"/>
      <c r="BE50" s="65"/>
      <c r="BF50" s="63"/>
      <c r="BG50" s="86"/>
      <c r="BH50" s="87"/>
      <c r="BI50" s="64"/>
      <c r="BJ50" s="65"/>
      <c r="BL50" s="78"/>
      <c r="BM50" s="79"/>
      <c r="BN50" s="80"/>
      <c r="BO50" s="77"/>
      <c r="BQ50" s="78"/>
      <c r="BR50" s="79"/>
      <c r="BS50" s="80"/>
      <c r="BT50" s="77"/>
      <c r="BV50" s="78"/>
      <c r="BW50" s="79"/>
      <c r="BX50" s="80"/>
      <c r="BY50" s="77"/>
      <c r="CA50" s="78"/>
      <c r="CB50" s="79"/>
      <c r="CC50" s="80"/>
      <c r="CD50" s="77"/>
      <c r="CF50" s="78"/>
      <c r="CG50" s="79"/>
      <c r="CH50" s="80"/>
      <c r="CI50" s="77"/>
      <c r="CK50" s="78"/>
      <c r="CL50" s="79"/>
      <c r="CM50" s="80"/>
      <c r="CN50" s="77"/>
      <c r="CP50" s="78"/>
      <c r="CQ50" s="79"/>
      <c r="CR50" s="80"/>
      <c r="CS50" s="77"/>
      <c r="CU50" s="78"/>
      <c r="CV50" s="79"/>
      <c r="CW50" s="80"/>
      <c r="CX50" s="77"/>
      <c r="CZ50" s="78"/>
      <c r="DA50" s="79"/>
      <c r="DB50" s="80"/>
      <c r="DC50" s="77"/>
      <c r="DE50" s="78"/>
      <c r="DF50" s="79"/>
      <c r="DG50" s="80"/>
      <c r="DH50" s="77"/>
      <c r="DJ50" s="78"/>
      <c r="DK50" s="79"/>
      <c r="DL50" s="80"/>
      <c r="DM50" s="77"/>
      <c r="DO50" s="78"/>
      <c r="DP50" s="79"/>
      <c r="DQ50" s="80"/>
      <c r="DR50" s="77"/>
      <c r="DT50" s="78"/>
      <c r="DU50" s="79"/>
      <c r="DV50" s="80"/>
      <c r="DW50" s="77"/>
      <c r="DY50" s="78"/>
      <c r="DZ50" s="79"/>
      <c r="EA50" s="80"/>
      <c r="EB50" s="77"/>
      <c r="ED50" s="78"/>
      <c r="EE50" s="79"/>
      <c r="EF50" s="80"/>
      <c r="EG50" s="77"/>
      <c r="EI50" s="78"/>
      <c r="EJ50" s="79"/>
      <c r="EK50" s="80"/>
      <c r="EL50" s="77"/>
      <c r="EN50" s="78"/>
      <c r="EO50" s="79"/>
      <c r="EP50" s="80"/>
      <c r="EQ50" s="77"/>
      <c r="ES50" s="78"/>
      <c r="ET50" s="79"/>
      <c r="EU50" s="80"/>
      <c r="EV50" s="77"/>
      <c r="EX50" s="78"/>
      <c r="EY50" s="79"/>
      <c r="EZ50" s="80"/>
      <c r="FA50" s="77"/>
      <c r="FC50" s="78"/>
      <c r="FD50" s="79"/>
      <c r="FE50" s="80"/>
      <c r="FF50" s="77"/>
      <c r="FH50" s="78"/>
      <c r="FI50" s="79"/>
      <c r="FJ50" s="80"/>
      <c r="FK50" s="77"/>
      <c r="FM50" s="78"/>
      <c r="FN50" s="79"/>
      <c r="FO50" s="80"/>
      <c r="FP50" s="77"/>
      <c r="FR50" s="78"/>
      <c r="FS50" s="79"/>
      <c r="FT50" s="80"/>
      <c r="FU50" s="77"/>
      <c r="FW50" s="78"/>
      <c r="FX50" s="79"/>
      <c r="FY50" s="80"/>
      <c r="FZ50" s="77"/>
      <c r="GB50" s="78"/>
      <c r="GC50" s="79"/>
      <c r="GD50" s="80"/>
      <c r="GE50" s="77"/>
      <c r="GG50" s="78"/>
      <c r="GH50" s="79"/>
      <c r="GI50" s="80"/>
      <c r="GJ50" s="77"/>
      <c r="GL50" s="78"/>
      <c r="GM50" s="79"/>
      <c r="GN50" s="80"/>
      <c r="GO50" s="77"/>
      <c r="GQ50" s="78"/>
      <c r="GR50" s="79"/>
      <c r="GS50" s="80"/>
      <c r="GT50" s="77"/>
      <c r="GV50" s="78"/>
      <c r="GW50" s="79"/>
      <c r="GX50" s="80"/>
      <c r="GY50" s="77"/>
      <c r="HA50" s="78"/>
      <c r="HB50" s="79"/>
      <c r="HC50" s="80"/>
      <c r="HD50" s="77"/>
      <c r="HF50" s="78"/>
      <c r="HG50" s="79"/>
      <c r="HH50" s="80"/>
      <c r="HI50" s="77"/>
      <c r="HK50" s="78"/>
      <c r="HL50" s="79"/>
      <c r="HM50" s="80"/>
      <c r="HN50" s="77"/>
      <c r="HP50" s="78"/>
      <c r="HQ50" s="79"/>
      <c r="HR50" s="80"/>
      <c r="HS50" s="77"/>
      <c r="HU50" s="78"/>
      <c r="HV50" s="79"/>
      <c r="HW50" s="80"/>
      <c r="HX50" s="77"/>
      <c r="HZ50" s="78"/>
      <c r="IA50" s="79"/>
      <c r="IB50" s="80"/>
      <c r="IC50" s="77"/>
      <c r="IE50" s="78"/>
      <c r="IF50" s="79"/>
      <c r="IG50" s="80"/>
      <c r="IH50" s="77"/>
    </row>
    <row r="51" spans="1:242" s="63" customFormat="1">
      <c r="A51" s="135">
        <v>48</v>
      </c>
      <c r="B51" s="136" t="s">
        <v>143</v>
      </c>
      <c r="C51" s="110" t="s">
        <v>134</v>
      </c>
      <c r="D51" s="207">
        <v>107306</v>
      </c>
      <c r="E51" s="141" t="s">
        <v>135</v>
      </c>
      <c r="F51" s="135"/>
      <c r="G51" s="87"/>
      <c r="H51" s="64"/>
      <c r="I51" s="65"/>
      <c r="J51" s="87"/>
      <c r="K51" s="64"/>
      <c r="L51" s="65"/>
      <c r="N51" s="86"/>
      <c r="O51" s="87"/>
      <c r="P51" s="64"/>
      <c r="Q51" s="65"/>
      <c r="S51" s="86"/>
      <c r="T51" s="87"/>
      <c r="U51" s="64"/>
      <c r="V51" s="65"/>
      <c r="X51" s="86"/>
      <c r="Y51" s="87"/>
      <c r="Z51" s="64"/>
      <c r="AA51" s="65"/>
      <c r="AC51" s="86"/>
      <c r="AD51" s="87"/>
      <c r="AE51" s="64"/>
      <c r="AF51" s="65"/>
      <c r="AH51" s="86"/>
      <c r="AI51" s="87"/>
      <c r="AJ51" s="64"/>
      <c r="AK51" s="65"/>
      <c r="AM51" s="86"/>
      <c r="AN51" s="87"/>
      <c r="AO51" s="64"/>
      <c r="AP51" s="65"/>
      <c r="AR51" s="86"/>
      <c r="AS51" s="87"/>
      <c r="AT51" s="64"/>
      <c r="AU51" s="65"/>
      <c r="AW51" s="86"/>
      <c r="AX51" s="87"/>
      <c r="AY51" s="64"/>
      <c r="AZ51" s="65"/>
      <c r="BB51" s="86"/>
      <c r="BC51" s="87"/>
      <c r="BD51" s="64"/>
      <c r="BE51" s="65"/>
      <c r="BG51" s="86"/>
      <c r="BH51" s="87"/>
      <c r="BI51" s="64"/>
      <c r="BJ51" s="65"/>
      <c r="BL51" s="86"/>
      <c r="BM51" s="87"/>
      <c r="BN51" s="64"/>
      <c r="BO51" s="65"/>
      <c r="BQ51" s="86"/>
      <c r="BR51" s="87"/>
      <c r="BS51" s="64"/>
      <c r="BT51" s="65"/>
      <c r="BV51" s="86"/>
      <c r="BW51" s="87"/>
      <c r="BX51" s="64"/>
      <c r="BY51" s="65"/>
      <c r="CA51" s="86"/>
      <c r="CB51" s="87"/>
      <c r="CC51" s="64"/>
      <c r="CD51" s="65"/>
      <c r="CF51" s="86"/>
      <c r="CG51" s="87"/>
      <c r="CH51" s="64"/>
      <c r="CI51" s="65"/>
      <c r="CK51" s="86"/>
      <c r="CL51" s="87"/>
      <c r="CM51" s="64"/>
      <c r="CN51" s="65"/>
      <c r="CP51" s="86"/>
      <c r="CQ51" s="87"/>
      <c r="CR51" s="64"/>
      <c r="CS51" s="65"/>
      <c r="CU51" s="86"/>
      <c r="CV51" s="87"/>
      <c r="CW51" s="64"/>
      <c r="CX51" s="65"/>
      <c r="CZ51" s="86"/>
      <c r="DA51" s="87"/>
      <c r="DB51" s="64"/>
      <c r="DC51" s="65"/>
      <c r="DE51" s="86"/>
      <c r="DF51" s="87"/>
      <c r="DG51" s="64"/>
      <c r="DH51" s="65"/>
      <c r="DJ51" s="86"/>
      <c r="DK51" s="87"/>
      <c r="DL51" s="64"/>
      <c r="DM51" s="65"/>
      <c r="DO51" s="86"/>
      <c r="DP51" s="87"/>
      <c r="DQ51" s="64"/>
      <c r="DR51" s="65"/>
      <c r="DT51" s="86"/>
      <c r="DU51" s="87"/>
      <c r="DV51" s="64"/>
      <c r="DW51" s="65"/>
      <c r="DY51" s="86"/>
      <c r="DZ51" s="87"/>
      <c r="EA51" s="64"/>
      <c r="EB51" s="65"/>
      <c r="ED51" s="86"/>
      <c r="EE51" s="87"/>
      <c r="EF51" s="64"/>
      <c r="EG51" s="65"/>
      <c r="EI51" s="86"/>
      <c r="EJ51" s="87"/>
      <c r="EK51" s="64"/>
      <c r="EL51" s="65"/>
      <c r="EN51" s="86"/>
      <c r="EO51" s="87"/>
      <c r="EP51" s="64"/>
      <c r="EQ51" s="65"/>
      <c r="ES51" s="86"/>
      <c r="ET51" s="87"/>
      <c r="EU51" s="64"/>
      <c r="EV51" s="65"/>
      <c r="EX51" s="86"/>
      <c r="EY51" s="87"/>
      <c r="EZ51" s="64"/>
      <c r="FA51" s="65"/>
      <c r="FC51" s="86"/>
      <c r="FD51" s="87"/>
      <c r="FE51" s="64"/>
      <c r="FF51" s="65"/>
      <c r="FH51" s="86"/>
      <c r="FI51" s="87"/>
      <c r="FJ51" s="64"/>
      <c r="FK51" s="65"/>
      <c r="FM51" s="86"/>
      <c r="FN51" s="87"/>
      <c r="FO51" s="64"/>
      <c r="FP51" s="65"/>
      <c r="FR51" s="86"/>
      <c r="FS51" s="87"/>
      <c r="FT51" s="64"/>
      <c r="FU51" s="65"/>
      <c r="FW51" s="86"/>
      <c r="FX51" s="87"/>
      <c r="FY51" s="64"/>
      <c r="FZ51" s="65"/>
      <c r="GB51" s="86"/>
      <c r="GC51" s="87"/>
      <c r="GD51" s="64"/>
      <c r="GE51" s="65"/>
      <c r="GG51" s="86"/>
      <c r="GH51" s="87"/>
      <c r="GI51" s="64"/>
      <c r="GJ51" s="65"/>
      <c r="GL51" s="86"/>
      <c r="GM51" s="87"/>
      <c r="GN51" s="64"/>
      <c r="GO51" s="65"/>
      <c r="GQ51" s="86"/>
      <c r="GR51" s="87"/>
      <c r="GS51" s="64"/>
      <c r="GT51" s="65"/>
      <c r="GV51" s="86"/>
      <c r="GW51" s="87"/>
      <c r="GX51" s="64"/>
      <c r="GY51" s="65"/>
      <c r="HA51" s="86"/>
      <c r="HB51" s="87"/>
      <c r="HC51" s="64"/>
      <c r="HD51" s="65"/>
      <c r="HF51" s="86"/>
      <c r="HG51" s="87"/>
      <c r="HH51" s="64"/>
      <c r="HI51" s="65"/>
      <c r="HK51" s="86"/>
      <c r="HL51" s="87"/>
      <c r="HM51" s="64"/>
      <c r="HN51" s="65"/>
      <c r="HP51" s="86"/>
      <c r="HQ51" s="87"/>
      <c r="HR51" s="64"/>
      <c r="HS51" s="65"/>
      <c r="HU51" s="86"/>
      <c r="HV51" s="87"/>
      <c r="HW51" s="64"/>
      <c r="HX51" s="65"/>
      <c r="HZ51" s="86"/>
      <c r="IA51" s="87"/>
      <c r="IB51" s="64"/>
      <c r="IC51" s="65"/>
      <c r="IE51" s="86"/>
      <c r="IF51" s="87"/>
      <c r="IG51" s="64"/>
      <c r="IH51" s="65"/>
    </row>
    <row r="52" spans="1:242" s="59" customFormat="1">
      <c r="A52" s="135">
        <v>49</v>
      </c>
      <c r="B52" s="136" t="s">
        <v>144</v>
      </c>
      <c r="C52" s="110" t="s">
        <v>134</v>
      </c>
      <c r="D52" s="207">
        <v>106851</v>
      </c>
      <c r="E52" s="141" t="s">
        <v>135</v>
      </c>
      <c r="F52" s="135"/>
      <c r="G52" s="87"/>
      <c r="H52" s="64"/>
      <c r="I52" s="65"/>
      <c r="J52" s="87"/>
      <c r="K52" s="64"/>
      <c r="L52" s="65"/>
      <c r="M52" s="63"/>
      <c r="N52" s="86"/>
      <c r="O52" s="87"/>
      <c r="P52" s="64"/>
      <c r="Q52" s="65"/>
      <c r="R52" s="63"/>
      <c r="S52" s="86"/>
      <c r="T52" s="87"/>
      <c r="U52" s="64"/>
      <c r="V52" s="65"/>
      <c r="W52" s="63"/>
      <c r="X52" s="86"/>
      <c r="Y52" s="87"/>
      <c r="Z52" s="64"/>
      <c r="AA52" s="65"/>
      <c r="AB52" s="63"/>
      <c r="AC52" s="86"/>
      <c r="AD52" s="87"/>
      <c r="AE52" s="64"/>
      <c r="AF52" s="65"/>
      <c r="AG52" s="63"/>
      <c r="AH52" s="86"/>
      <c r="AI52" s="87"/>
      <c r="AJ52" s="64"/>
      <c r="AK52" s="65"/>
      <c r="AL52" s="63"/>
      <c r="AM52" s="86"/>
      <c r="AN52" s="87"/>
      <c r="AO52" s="64"/>
      <c r="AP52" s="65"/>
      <c r="AQ52" s="63"/>
      <c r="AR52" s="86"/>
      <c r="AS52" s="87"/>
      <c r="AT52" s="64"/>
      <c r="AU52" s="65"/>
      <c r="AV52" s="63"/>
      <c r="AW52" s="86"/>
      <c r="AX52" s="87"/>
      <c r="AY52" s="64"/>
      <c r="AZ52" s="65"/>
      <c r="BA52" s="63"/>
      <c r="BB52" s="86"/>
      <c r="BC52" s="87"/>
      <c r="BD52" s="64"/>
      <c r="BE52" s="65"/>
      <c r="BF52" s="63"/>
      <c r="BG52" s="86"/>
      <c r="BH52" s="87"/>
      <c r="BI52" s="64"/>
      <c r="BJ52" s="65"/>
      <c r="BL52" s="82"/>
      <c r="BM52" s="83"/>
      <c r="BN52" s="84"/>
      <c r="BO52" s="81"/>
      <c r="BQ52" s="82"/>
      <c r="BR52" s="83"/>
      <c r="BS52" s="84"/>
      <c r="BT52" s="81"/>
      <c r="BV52" s="82"/>
      <c r="BW52" s="83"/>
      <c r="BX52" s="84"/>
      <c r="BY52" s="81"/>
      <c r="CA52" s="82"/>
      <c r="CB52" s="83"/>
      <c r="CC52" s="84"/>
      <c r="CD52" s="81"/>
      <c r="CF52" s="82"/>
      <c r="CG52" s="83"/>
      <c r="CH52" s="84"/>
      <c r="CI52" s="81"/>
      <c r="CK52" s="82"/>
      <c r="CL52" s="83"/>
      <c r="CM52" s="84"/>
      <c r="CN52" s="81"/>
      <c r="CP52" s="82"/>
      <c r="CQ52" s="83"/>
      <c r="CR52" s="84"/>
      <c r="CS52" s="81"/>
      <c r="CU52" s="82"/>
      <c r="CV52" s="83"/>
      <c r="CW52" s="84"/>
      <c r="CX52" s="81"/>
      <c r="CZ52" s="82"/>
      <c r="DA52" s="83"/>
      <c r="DB52" s="84"/>
      <c r="DC52" s="81"/>
      <c r="DE52" s="82"/>
      <c r="DF52" s="83"/>
      <c r="DG52" s="84"/>
      <c r="DH52" s="81"/>
      <c r="DJ52" s="82"/>
      <c r="DK52" s="83"/>
      <c r="DL52" s="84"/>
      <c r="DM52" s="81"/>
      <c r="DO52" s="82"/>
      <c r="DP52" s="83"/>
      <c r="DQ52" s="84"/>
      <c r="DR52" s="81"/>
      <c r="DT52" s="82"/>
      <c r="DU52" s="83"/>
      <c r="DV52" s="84"/>
      <c r="DW52" s="81"/>
      <c r="DY52" s="82"/>
      <c r="DZ52" s="83"/>
      <c r="EA52" s="84"/>
      <c r="EB52" s="81"/>
      <c r="ED52" s="82"/>
      <c r="EE52" s="83"/>
      <c r="EF52" s="84"/>
      <c r="EG52" s="81"/>
      <c r="EI52" s="82"/>
      <c r="EJ52" s="83"/>
      <c r="EK52" s="84"/>
      <c r="EL52" s="81"/>
      <c r="EN52" s="82"/>
      <c r="EO52" s="83"/>
      <c r="EP52" s="84"/>
      <c r="EQ52" s="81"/>
      <c r="ES52" s="82"/>
      <c r="ET52" s="83"/>
      <c r="EU52" s="84"/>
      <c r="EV52" s="81"/>
      <c r="EX52" s="82"/>
      <c r="EY52" s="83"/>
      <c r="EZ52" s="84"/>
      <c r="FA52" s="81"/>
      <c r="FC52" s="82"/>
      <c r="FD52" s="83"/>
      <c r="FE52" s="84"/>
      <c r="FF52" s="81"/>
      <c r="FH52" s="82"/>
      <c r="FI52" s="83"/>
      <c r="FJ52" s="84"/>
      <c r="FK52" s="81"/>
      <c r="FM52" s="82"/>
      <c r="FN52" s="83"/>
      <c r="FO52" s="84"/>
      <c r="FP52" s="81"/>
      <c r="FR52" s="82"/>
      <c r="FS52" s="83"/>
      <c r="FT52" s="84"/>
      <c r="FU52" s="81"/>
      <c r="FW52" s="82"/>
      <c r="FX52" s="83"/>
      <c r="FY52" s="84"/>
      <c r="FZ52" s="81"/>
      <c r="GB52" s="82"/>
      <c r="GC52" s="83"/>
      <c r="GD52" s="84"/>
      <c r="GE52" s="81"/>
      <c r="GG52" s="82"/>
      <c r="GH52" s="83"/>
      <c r="GI52" s="84"/>
      <c r="GJ52" s="81"/>
      <c r="GL52" s="82"/>
      <c r="GM52" s="83"/>
      <c r="GN52" s="84"/>
      <c r="GO52" s="81"/>
      <c r="GQ52" s="82"/>
      <c r="GR52" s="83"/>
      <c r="GS52" s="84"/>
      <c r="GT52" s="81"/>
      <c r="GV52" s="82"/>
      <c r="GW52" s="83"/>
      <c r="GX52" s="84"/>
      <c r="GY52" s="81"/>
      <c r="HA52" s="82"/>
      <c r="HB52" s="83"/>
      <c r="HC52" s="84"/>
      <c r="HD52" s="81"/>
      <c r="HF52" s="82"/>
      <c r="HG52" s="83"/>
      <c r="HH52" s="84"/>
      <c r="HI52" s="81"/>
      <c r="HK52" s="82"/>
      <c r="HL52" s="83"/>
      <c r="HM52" s="84"/>
      <c r="HN52" s="81"/>
      <c r="HP52" s="82"/>
      <c r="HQ52" s="83"/>
      <c r="HR52" s="84"/>
      <c r="HS52" s="81"/>
      <c r="HU52" s="82"/>
      <c r="HV52" s="83"/>
      <c r="HW52" s="84"/>
      <c r="HX52" s="81"/>
      <c r="HZ52" s="82"/>
      <c r="IA52" s="83"/>
      <c r="IB52" s="84"/>
      <c r="IC52" s="81"/>
      <c r="IE52" s="82"/>
      <c r="IF52" s="83"/>
      <c r="IG52" s="84"/>
      <c r="IH52" s="81"/>
    </row>
    <row r="53" spans="1:242" s="63" customFormat="1">
      <c r="A53" s="135">
        <v>50</v>
      </c>
      <c r="B53" s="136" t="s">
        <v>145</v>
      </c>
      <c r="C53" s="110" t="s">
        <v>134</v>
      </c>
      <c r="D53" s="207">
        <v>104448</v>
      </c>
      <c r="E53" s="141" t="s">
        <v>135</v>
      </c>
      <c r="F53" s="135"/>
      <c r="G53" s="87"/>
      <c r="H53" s="64"/>
      <c r="I53" s="65"/>
      <c r="J53" s="87"/>
      <c r="K53" s="64"/>
      <c r="L53" s="65"/>
      <c r="N53" s="86"/>
      <c r="O53" s="87"/>
      <c r="P53" s="64"/>
      <c r="Q53" s="65"/>
      <c r="S53" s="86"/>
      <c r="T53" s="87"/>
      <c r="U53" s="64"/>
      <c r="V53" s="65"/>
      <c r="X53" s="86"/>
      <c r="Y53" s="87"/>
      <c r="Z53" s="64"/>
      <c r="AA53" s="65"/>
      <c r="AC53" s="86"/>
      <c r="AD53" s="87"/>
      <c r="AE53" s="64"/>
      <c r="AF53" s="65"/>
      <c r="AH53" s="86"/>
      <c r="AI53" s="87"/>
      <c r="AJ53" s="64"/>
      <c r="AK53" s="65"/>
      <c r="AM53" s="86"/>
      <c r="AN53" s="87"/>
      <c r="AO53" s="64"/>
      <c r="AP53" s="65"/>
      <c r="AR53" s="86"/>
      <c r="AS53" s="87"/>
      <c r="AT53" s="64"/>
      <c r="AU53" s="65"/>
      <c r="AW53" s="86"/>
      <c r="AX53" s="87"/>
      <c r="AY53" s="64"/>
      <c r="AZ53" s="65"/>
      <c r="BB53" s="86"/>
      <c r="BC53" s="87"/>
      <c r="BD53" s="64"/>
      <c r="BE53" s="65"/>
      <c r="BG53" s="86"/>
      <c r="BH53" s="87"/>
      <c r="BI53" s="64"/>
      <c r="BJ53" s="65"/>
      <c r="BL53" s="86"/>
      <c r="BM53" s="87"/>
      <c r="BN53" s="64"/>
      <c r="BO53" s="65"/>
      <c r="BQ53" s="86"/>
      <c r="BR53" s="87"/>
      <c r="BS53" s="64"/>
      <c r="BT53" s="65"/>
      <c r="BV53" s="86"/>
      <c r="BW53" s="87"/>
      <c r="BX53" s="64"/>
      <c r="BY53" s="65"/>
      <c r="CA53" s="86"/>
      <c r="CB53" s="87"/>
      <c r="CC53" s="64"/>
      <c r="CD53" s="65"/>
      <c r="CF53" s="86"/>
      <c r="CG53" s="87"/>
      <c r="CH53" s="64"/>
      <c r="CI53" s="65"/>
      <c r="CK53" s="86"/>
      <c r="CL53" s="87"/>
      <c r="CM53" s="64"/>
      <c r="CN53" s="65"/>
      <c r="CP53" s="86"/>
      <c r="CQ53" s="87"/>
      <c r="CR53" s="64"/>
      <c r="CS53" s="65"/>
      <c r="CU53" s="86"/>
      <c r="CV53" s="87"/>
      <c r="CW53" s="64"/>
      <c r="CX53" s="65"/>
      <c r="CZ53" s="86"/>
      <c r="DA53" s="87"/>
      <c r="DB53" s="64"/>
      <c r="DC53" s="65"/>
      <c r="DE53" s="86"/>
      <c r="DF53" s="87"/>
      <c r="DG53" s="64"/>
      <c r="DH53" s="65"/>
      <c r="DJ53" s="86"/>
      <c r="DK53" s="87"/>
      <c r="DL53" s="64"/>
      <c r="DM53" s="65"/>
      <c r="DO53" s="86"/>
      <c r="DP53" s="87"/>
      <c r="DQ53" s="64"/>
      <c r="DR53" s="65"/>
      <c r="DT53" s="86"/>
      <c r="DU53" s="87"/>
      <c r="DV53" s="64"/>
      <c r="DW53" s="65"/>
      <c r="DY53" s="86"/>
      <c r="DZ53" s="87"/>
      <c r="EA53" s="64"/>
      <c r="EB53" s="65"/>
      <c r="ED53" s="86"/>
      <c r="EE53" s="87"/>
      <c r="EF53" s="64"/>
      <c r="EG53" s="65"/>
      <c r="EI53" s="86"/>
      <c r="EJ53" s="87"/>
      <c r="EK53" s="64"/>
      <c r="EL53" s="65"/>
      <c r="EN53" s="86"/>
      <c r="EO53" s="87"/>
      <c r="EP53" s="64"/>
      <c r="EQ53" s="65"/>
      <c r="ES53" s="86"/>
      <c r="ET53" s="87"/>
      <c r="EU53" s="64"/>
      <c r="EV53" s="65"/>
      <c r="EX53" s="86"/>
      <c r="EY53" s="87"/>
      <c r="EZ53" s="64"/>
      <c r="FA53" s="65"/>
      <c r="FC53" s="86"/>
      <c r="FD53" s="87"/>
      <c r="FE53" s="64"/>
      <c r="FF53" s="65"/>
      <c r="FH53" s="86"/>
      <c r="FI53" s="87"/>
      <c r="FJ53" s="64"/>
      <c r="FK53" s="65"/>
      <c r="FM53" s="86"/>
      <c r="FN53" s="87"/>
      <c r="FO53" s="64"/>
      <c r="FP53" s="65"/>
      <c r="FR53" s="86"/>
      <c r="FS53" s="87"/>
      <c r="FT53" s="64"/>
      <c r="FU53" s="65"/>
      <c r="FW53" s="86"/>
      <c r="FX53" s="87"/>
      <c r="FY53" s="64"/>
      <c r="FZ53" s="65"/>
      <c r="GB53" s="86"/>
      <c r="GC53" s="87"/>
      <c r="GD53" s="64"/>
      <c r="GE53" s="65"/>
      <c r="GG53" s="86"/>
      <c r="GH53" s="87"/>
      <c r="GI53" s="64"/>
      <c r="GJ53" s="65"/>
      <c r="GL53" s="86"/>
      <c r="GM53" s="87"/>
      <c r="GN53" s="64"/>
      <c r="GO53" s="65"/>
      <c r="GQ53" s="86"/>
      <c r="GR53" s="87"/>
      <c r="GS53" s="64"/>
      <c r="GT53" s="65"/>
      <c r="GV53" s="86"/>
      <c r="GW53" s="87"/>
      <c r="GX53" s="64"/>
      <c r="GY53" s="65"/>
      <c r="HA53" s="86"/>
      <c r="HB53" s="87"/>
      <c r="HC53" s="64"/>
      <c r="HD53" s="65"/>
      <c r="HF53" s="86"/>
      <c r="HG53" s="87"/>
      <c r="HH53" s="64"/>
      <c r="HI53" s="65"/>
      <c r="HK53" s="86"/>
      <c r="HL53" s="87"/>
      <c r="HM53" s="64"/>
      <c r="HN53" s="65"/>
      <c r="HP53" s="86"/>
      <c r="HQ53" s="87"/>
      <c r="HR53" s="64"/>
      <c r="HS53" s="65"/>
      <c r="HU53" s="86"/>
      <c r="HV53" s="87"/>
      <c r="HW53" s="64"/>
      <c r="HX53" s="65"/>
      <c r="HZ53" s="86"/>
      <c r="IA53" s="87"/>
      <c r="IB53" s="64"/>
      <c r="IC53" s="65"/>
      <c r="IE53" s="86"/>
      <c r="IF53" s="87"/>
      <c r="IG53" s="64"/>
      <c r="IH53" s="65"/>
    </row>
    <row r="54" spans="1:242" s="63" customFormat="1">
      <c r="A54" s="135">
        <v>51</v>
      </c>
      <c r="B54" s="136" t="s">
        <v>52</v>
      </c>
      <c r="C54" s="110">
        <v>68812</v>
      </c>
      <c r="D54" s="207">
        <v>87186</v>
      </c>
      <c r="E54" s="141">
        <v>26.701738068941467</v>
      </c>
      <c r="F54" s="143"/>
      <c r="G54" s="87"/>
      <c r="H54" s="64"/>
      <c r="I54" s="65"/>
      <c r="J54" s="87"/>
      <c r="K54" s="64"/>
      <c r="L54" s="65"/>
      <c r="N54" s="86"/>
      <c r="O54" s="87"/>
      <c r="P54" s="64"/>
      <c r="Q54" s="65"/>
      <c r="S54" s="86"/>
      <c r="T54" s="87"/>
      <c r="U54" s="64"/>
      <c r="V54" s="65"/>
      <c r="X54" s="86"/>
      <c r="Y54" s="87"/>
      <c r="Z54" s="64"/>
      <c r="AA54" s="65"/>
      <c r="AC54" s="86"/>
      <c r="AD54" s="87"/>
      <c r="AE54" s="64"/>
      <c r="AF54" s="65"/>
      <c r="AH54" s="86"/>
      <c r="AI54" s="87"/>
      <c r="AJ54" s="64"/>
      <c r="AK54" s="65"/>
      <c r="AM54" s="86"/>
      <c r="AN54" s="87"/>
      <c r="AO54" s="64"/>
      <c r="AP54" s="65"/>
      <c r="AR54" s="86"/>
      <c r="AS54" s="87"/>
      <c r="AT54" s="64"/>
      <c r="AU54" s="65"/>
      <c r="AW54" s="86"/>
      <c r="AX54" s="87"/>
      <c r="AY54" s="64"/>
      <c r="AZ54" s="65"/>
      <c r="BB54" s="86"/>
      <c r="BC54" s="87"/>
      <c r="BD54" s="64"/>
      <c r="BE54" s="65"/>
      <c r="BG54" s="86"/>
      <c r="BH54" s="87"/>
      <c r="BI54" s="64"/>
      <c r="BJ54" s="65"/>
      <c r="BL54" s="86"/>
      <c r="BM54" s="87"/>
      <c r="BN54" s="64"/>
      <c r="BO54" s="65"/>
      <c r="BQ54" s="86"/>
      <c r="BR54" s="87"/>
      <c r="BS54" s="64"/>
      <c r="BT54" s="65"/>
      <c r="BV54" s="86"/>
      <c r="BW54" s="87"/>
      <c r="BX54" s="64"/>
      <c r="BY54" s="65"/>
      <c r="CA54" s="86"/>
      <c r="CB54" s="87"/>
      <c r="CC54" s="64"/>
      <c r="CD54" s="65"/>
      <c r="CF54" s="86"/>
      <c r="CG54" s="87"/>
      <c r="CH54" s="64"/>
      <c r="CI54" s="65"/>
      <c r="CK54" s="86"/>
      <c r="CL54" s="87"/>
      <c r="CM54" s="64"/>
      <c r="CN54" s="65"/>
      <c r="CP54" s="86"/>
      <c r="CQ54" s="87"/>
      <c r="CR54" s="64"/>
      <c r="CS54" s="65"/>
      <c r="CU54" s="86"/>
      <c r="CV54" s="87"/>
      <c r="CW54" s="64"/>
      <c r="CX54" s="65"/>
      <c r="CZ54" s="86"/>
      <c r="DA54" s="87"/>
      <c r="DB54" s="64"/>
      <c r="DC54" s="65"/>
      <c r="DE54" s="86"/>
      <c r="DF54" s="87"/>
      <c r="DG54" s="64"/>
      <c r="DH54" s="65"/>
      <c r="DJ54" s="86"/>
      <c r="DK54" s="87"/>
      <c r="DL54" s="64"/>
      <c r="DM54" s="65"/>
      <c r="DO54" s="86"/>
      <c r="DP54" s="87"/>
      <c r="DQ54" s="64"/>
      <c r="DR54" s="65"/>
      <c r="DT54" s="86"/>
      <c r="DU54" s="87"/>
      <c r="DV54" s="64"/>
      <c r="DW54" s="65"/>
      <c r="DY54" s="86"/>
      <c r="DZ54" s="87"/>
      <c r="EA54" s="64"/>
      <c r="EB54" s="65"/>
      <c r="ED54" s="86"/>
      <c r="EE54" s="87"/>
      <c r="EF54" s="64"/>
      <c r="EG54" s="65"/>
      <c r="EI54" s="86"/>
      <c r="EJ54" s="87"/>
      <c r="EK54" s="64"/>
      <c r="EL54" s="65"/>
      <c r="EN54" s="86"/>
      <c r="EO54" s="87"/>
      <c r="EP54" s="64"/>
      <c r="EQ54" s="65"/>
      <c r="ES54" s="86"/>
      <c r="ET54" s="87"/>
      <c r="EU54" s="64"/>
      <c r="EV54" s="65"/>
      <c r="EX54" s="86"/>
      <c r="EY54" s="87"/>
      <c r="EZ54" s="64"/>
      <c r="FA54" s="65"/>
      <c r="FC54" s="86"/>
      <c r="FD54" s="87"/>
      <c r="FE54" s="64"/>
      <c r="FF54" s="65"/>
      <c r="FH54" s="86"/>
      <c r="FI54" s="87"/>
      <c r="FJ54" s="64"/>
      <c r="FK54" s="65"/>
      <c r="FM54" s="86"/>
      <c r="FN54" s="87"/>
      <c r="FO54" s="64"/>
      <c r="FP54" s="65"/>
      <c r="FR54" s="86"/>
      <c r="FS54" s="87"/>
      <c r="FT54" s="64"/>
      <c r="FU54" s="65"/>
      <c r="FW54" s="86"/>
      <c r="FX54" s="87"/>
      <c r="FY54" s="64"/>
      <c r="FZ54" s="65"/>
      <c r="GB54" s="86"/>
      <c r="GC54" s="87"/>
      <c r="GD54" s="64"/>
      <c r="GE54" s="65"/>
      <c r="GG54" s="86"/>
      <c r="GH54" s="87"/>
      <c r="GI54" s="64"/>
      <c r="GJ54" s="65"/>
      <c r="GL54" s="86"/>
      <c r="GM54" s="87"/>
      <c r="GN54" s="64"/>
      <c r="GO54" s="65"/>
      <c r="GQ54" s="86"/>
      <c r="GR54" s="87"/>
      <c r="GS54" s="64"/>
      <c r="GT54" s="65"/>
      <c r="GV54" s="86"/>
      <c r="GW54" s="87"/>
      <c r="GX54" s="64"/>
      <c r="GY54" s="65"/>
      <c r="HA54" s="86"/>
      <c r="HB54" s="87"/>
      <c r="HC54" s="64"/>
      <c r="HD54" s="65"/>
      <c r="HF54" s="86"/>
      <c r="HG54" s="87"/>
      <c r="HH54" s="64"/>
      <c r="HI54" s="65"/>
      <c r="HK54" s="86"/>
      <c r="HL54" s="87"/>
      <c r="HM54" s="64"/>
      <c r="HN54" s="65"/>
      <c r="HP54" s="86"/>
      <c r="HQ54" s="87"/>
      <c r="HR54" s="64"/>
      <c r="HS54" s="65"/>
      <c r="HU54" s="86"/>
      <c r="HV54" s="87"/>
      <c r="HW54" s="64"/>
      <c r="HX54" s="65"/>
      <c r="HZ54" s="86"/>
      <c r="IA54" s="87"/>
      <c r="IB54" s="64"/>
      <c r="IC54" s="65"/>
      <c r="IE54" s="86"/>
      <c r="IF54" s="87"/>
      <c r="IG54" s="64"/>
      <c r="IH54" s="65"/>
    </row>
    <row r="55" spans="1:242" s="63" customFormat="1">
      <c r="A55" s="135">
        <v>52</v>
      </c>
      <c r="B55" s="136" t="s">
        <v>54</v>
      </c>
      <c r="C55" s="110" t="s">
        <v>134</v>
      </c>
      <c r="D55" s="207">
        <v>69485</v>
      </c>
      <c r="E55" s="141" t="s">
        <v>135</v>
      </c>
      <c r="F55" s="143"/>
      <c r="G55" s="87"/>
      <c r="H55" s="64"/>
      <c r="I55" s="65"/>
      <c r="J55" s="87"/>
      <c r="K55" s="64"/>
      <c r="L55" s="65"/>
      <c r="N55" s="86"/>
      <c r="O55" s="87"/>
      <c r="P55" s="64"/>
      <c r="Q55" s="65"/>
      <c r="S55" s="86"/>
      <c r="T55" s="87"/>
      <c r="U55" s="64"/>
      <c r="V55" s="65"/>
      <c r="X55" s="86"/>
      <c r="Y55" s="87"/>
      <c r="Z55" s="64"/>
      <c r="AA55" s="65"/>
      <c r="AC55" s="86"/>
      <c r="AD55" s="87"/>
      <c r="AE55" s="64"/>
      <c r="AF55" s="65"/>
      <c r="AH55" s="86"/>
      <c r="AI55" s="87"/>
      <c r="AJ55" s="64"/>
      <c r="AK55" s="65"/>
      <c r="AM55" s="86"/>
      <c r="AN55" s="87"/>
      <c r="AO55" s="64"/>
      <c r="AP55" s="65"/>
      <c r="AR55" s="86"/>
      <c r="AS55" s="87"/>
      <c r="AT55" s="64"/>
      <c r="AU55" s="65"/>
      <c r="AW55" s="86"/>
      <c r="AX55" s="87"/>
      <c r="AY55" s="64"/>
      <c r="AZ55" s="65"/>
      <c r="BB55" s="86"/>
      <c r="BC55" s="87"/>
      <c r="BD55" s="64"/>
      <c r="BE55" s="65"/>
      <c r="BG55" s="86"/>
      <c r="BH55" s="87"/>
      <c r="BI55" s="64"/>
      <c r="BJ55" s="65"/>
      <c r="BL55" s="86"/>
      <c r="BM55" s="87"/>
      <c r="BN55" s="64"/>
      <c r="BO55" s="65"/>
      <c r="BQ55" s="86"/>
      <c r="BR55" s="87"/>
      <c r="BS55" s="64"/>
      <c r="BT55" s="65"/>
      <c r="BV55" s="86"/>
      <c r="BW55" s="87"/>
      <c r="BX55" s="64"/>
      <c r="BY55" s="65"/>
      <c r="CA55" s="86"/>
      <c r="CB55" s="87"/>
      <c r="CC55" s="64"/>
      <c r="CD55" s="65"/>
      <c r="CF55" s="86"/>
      <c r="CG55" s="87"/>
      <c r="CH55" s="64"/>
      <c r="CI55" s="65"/>
      <c r="CK55" s="86"/>
      <c r="CL55" s="87"/>
      <c r="CM55" s="64"/>
      <c r="CN55" s="65"/>
      <c r="CP55" s="86"/>
      <c r="CQ55" s="87"/>
      <c r="CR55" s="64"/>
      <c r="CS55" s="65"/>
      <c r="CU55" s="86"/>
      <c r="CV55" s="87"/>
      <c r="CW55" s="64"/>
      <c r="CX55" s="65"/>
      <c r="CZ55" s="86"/>
      <c r="DA55" s="87"/>
      <c r="DB55" s="64"/>
      <c r="DC55" s="65"/>
      <c r="DE55" s="86"/>
      <c r="DF55" s="87"/>
      <c r="DG55" s="64"/>
      <c r="DH55" s="65"/>
      <c r="DJ55" s="86"/>
      <c r="DK55" s="87"/>
      <c r="DL55" s="64"/>
      <c r="DM55" s="65"/>
      <c r="DO55" s="86"/>
      <c r="DP55" s="87"/>
      <c r="DQ55" s="64"/>
      <c r="DR55" s="65"/>
      <c r="DT55" s="86"/>
      <c r="DU55" s="87"/>
      <c r="DV55" s="64"/>
      <c r="DW55" s="65"/>
      <c r="DY55" s="86"/>
      <c r="DZ55" s="87"/>
      <c r="EA55" s="64"/>
      <c r="EB55" s="65"/>
      <c r="ED55" s="86"/>
      <c r="EE55" s="87"/>
      <c r="EF55" s="64"/>
      <c r="EG55" s="65"/>
      <c r="EI55" s="86"/>
      <c r="EJ55" s="87"/>
      <c r="EK55" s="64"/>
      <c r="EL55" s="65"/>
      <c r="EN55" s="86"/>
      <c r="EO55" s="87"/>
      <c r="EP55" s="64"/>
      <c r="EQ55" s="65"/>
      <c r="ES55" s="86"/>
      <c r="ET55" s="87"/>
      <c r="EU55" s="64"/>
      <c r="EV55" s="65"/>
      <c r="EX55" s="86"/>
      <c r="EY55" s="87"/>
      <c r="EZ55" s="64"/>
      <c r="FA55" s="65"/>
      <c r="FC55" s="86"/>
      <c r="FD55" s="87"/>
      <c r="FE55" s="64"/>
      <c r="FF55" s="65"/>
      <c r="FH55" s="86"/>
      <c r="FI55" s="87"/>
      <c r="FJ55" s="64"/>
      <c r="FK55" s="65"/>
      <c r="FM55" s="86"/>
      <c r="FN55" s="87"/>
      <c r="FO55" s="64"/>
      <c r="FP55" s="65"/>
      <c r="FR55" s="86"/>
      <c r="FS55" s="87"/>
      <c r="FT55" s="64"/>
      <c r="FU55" s="65"/>
      <c r="FW55" s="86"/>
      <c r="FX55" s="87"/>
      <c r="FY55" s="64"/>
      <c r="FZ55" s="65"/>
      <c r="GB55" s="86"/>
      <c r="GC55" s="87"/>
      <c r="GD55" s="64"/>
      <c r="GE55" s="65"/>
      <c r="GG55" s="86"/>
      <c r="GH55" s="87"/>
      <c r="GI55" s="64"/>
      <c r="GJ55" s="65"/>
      <c r="GL55" s="86"/>
      <c r="GM55" s="87"/>
      <c r="GN55" s="64"/>
      <c r="GO55" s="65"/>
      <c r="GQ55" s="86"/>
      <c r="GR55" s="87"/>
      <c r="GS55" s="64"/>
      <c r="GT55" s="65"/>
      <c r="GV55" s="86"/>
      <c r="GW55" s="87"/>
      <c r="GX55" s="64"/>
      <c r="GY55" s="65"/>
      <c r="HA55" s="86"/>
      <c r="HB55" s="87"/>
      <c r="HC55" s="64"/>
      <c r="HD55" s="65"/>
      <c r="HF55" s="86"/>
      <c r="HG55" s="87"/>
      <c r="HH55" s="64"/>
      <c r="HI55" s="65"/>
      <c r="HK55" s="86"/>
      <c r="HL55" s="87"/>
      <c r="HM55" s="64"/>
      <c r="HN55" s="65"/>
      <c r="HP55" s="86"/>
      <c r="HQ55" s="87"/>
      <c r="HR55" s="64"/>
      <c r="HS55" s="65"/>
      <c r="HU55" s="86"/>
      <c r="HV55" s="87"/>
      <c r="HW55" s="64"/>
      <c r="HX55" s="65"/>
      <c r="HZ55" s="86"/>
      <c r="IA55" s="87"/>
      <c r="IB55" s="64"/>
      <c r="IC55" s="65"/>
      <c r="IE55" s="86"/>
      <c r="IF55" s="87"/>
      <c r="IG55" s="64"/>
      <c r="IH55" s="65"/>
    </row>
    <row r="56" spans="1:242" s="63" customFormat="1">
      <c r="A56" s="135">
        <v>53</v>
      </c>
      <c r="B56" s="136" t="s">
        <v>55</v>
      </c>
      <c r="C56" s="110" t="s">
        <v>134</v>
      </c>
      <c r="D56" s="207">
        <v>65434</v>
      </c>
      <c r="E56" s="141" t="s">
        <v>135</v>
      </c>
      <c r="F56" s="143"/>
      <c r="G56" s="87"/>
      <c r="H56" s="64"/>
      <c r="I56" s="65"/>
      <c r="J56" s="87"/>
      <c r="K56" s="64"/>
      <c r="L56" s="65"/>
      <c r="N56" s="86"/>
      <c r="O56" s="87"/>
      <c r="P56" s="64"/>
      <c r="Q56" s="65"/>
      <c r="S56" s="86"/>
      <c r="T56" s="87"/>
      <c r="U56" s="64"/>
      <c r="V56" s="65"/>
      <c r="X56" s="86"/>
      <c r="Y56" s="87"/>
      <c r="Z56" s="64"/>
      <c r="AA56" s="65"/>
      <c r="AC56" s="86"/>
      <c r="AD56" s="87"/>
      <c r="AE56" s="64"/>
      <c r="AF56" s="65"/>
      <c r="AH56" s="86"/>
      <c r="AI56" s="87"/>
      <c r="AJ56" s="64"/>
      <c r="AK56" s="65"/>
      <c r="AM56" s="86"/>
      <c r="AN56" s="87"/>
      <c r="AO56" s="64"/>
      <c r="AP56" s="65"/>
      <c r="AR56" s="86"/>
      <c r="AS56" s="87"/>
      <c r="AT56" s="64"/>
      <c r="AU56" s="65"/>
      <c r="AW56" s="86"/>
      <c r="AX56" s="87"/>
      <c r="AY56" s="64"/>
      <c r="AZ56" s="65"/>
      <c r="BB56" s="86"/>
      <c r="BC56" s="87"/>
      <c r="BD56" s="64"/>
      <c r="BE56" s="65"/>
      <c r="BG56" s="86"/>
      <c r="BH56" s="87"/>
      <c r="BI56" s="64"/>
      <c r="BJ56" s="65"/>
      <c r="BL56" s="86"/>
      <c r="BM56" s="87"/>
      <c r="BN56" s="64"/>
      <c r="BO56" s="65"/>
      <c r="BQ56" s="86"/>
      <c r="BR56" s="87"/>
      <c r="BS56" s="64"/>
      <c r="BT56" s="65"/>
      <c r="BV56" s="86"/>
      <c r="BW56" s="87"/>
      <c r="BX56" s="64"/>
      <c r="BY56" s="65"/>
      <c r="CA56" s="86"/>
      <c r="CB56" s="87"/>
      <c r="CC56" s="64"/>
      <c r="CD56" s="65"/>
      <c r="CF56" s="86"/>
      <c r="CG56" s="87"/>
      <c r="CH56" s="64"/>
      <c r="CI56" s="65"/>
      <c r="CK56" s="86"/>
      <c r="CL56" s="87"/>
      <c r="CM56" s="64"/>
      <c r="CN56" s="65"/>
      <c r="CP56" s="86"/>
      <c r="CQ56" s="87"/>
      <c r="CR56" s="64"/>
      <c r="CS56" s="65"/>
      <c r="CU56" s="86"/>
      <c r="CV56" s="87"/>
      <c r="CW56" s="64"/>
      <c r="CX56" s="65"/>
      <c r="CZ56" s="86"/>
      <c r="DA56" s="87"/>
      <c r="DB56" s="64"/>
      <c r="DC56" s="65"/>
      <c r="DE56" s="86"/>
      <c r="DF56" s="87"/>
      <c r="DG56" s="64"/>
      <c r="DH56" s="65"/>
      <c r="DJ56" s="86"/>
      <c r="DK56" s="87"/>
      <c r="DL56" s="64"/>
      <c r="DM56" s="65"/>
      <c r="DO56" s="86"/>
      <c r="DP56" s="87"/>
      <c r="DQ56" s="64"/>
      <c r="DR56" s="65"/>
      <c r="DT56" s="86"/>
      <c r="DU56" s="87"/>
      <c r="DV56" s="64"/>
      <c r="DW56" s="65"/>
      <c r="DY56" s="86"/>
      <c r="DZ56" s="87"/>
      <c r="EA56" s="64"/>
      <c r="EB56" s="65"/>
      <c r="ED56" s="86"/>
      <c r="EE56" s="87"/>
      <c r="EF56" s="64"/>
      <c r="EG56" s="65"/>
      <c r="EI56" s="86"/>
      <c r="EJ56" s="87"/>
      <c r="EK56" s="64"/>
      <c r="EL56" s="65"/>
      <c r="EN56" s="86"/>
      <c r="EO56" s="87"/>
      <c r="EP56" s="64"/>
      <c r="EQ56" s="65"/>
      <c r="ES56" s="86"/>
      <c r="ET56" s="87"/>
      <c r="EU56" s="64"/>
      <c r="EV56" s="65"/>
      <c r="EX56" s="86"/>
      <c r="EY56" s="87"/>
      <c r="EZ56" s="64"/>
      <c r="FA56" s="65"/>
      <c r="FC56" s="86"/>
      <c r="FD56" s="87"/>
      <c r="FE56" s="64"/>
      <c r="FF56" s="65"/>
      <c r="FH56" s="86"/>
      <c r="FI56" s="87"/>
      <c r="FJ56" s="64"/>
      <c r="FK56" s="65"/>
      <c r="FM56" s="86"/>
      <c r="FN56" s="87"/>
      <c r="FO56" s="64"/>
      <c r="FP56" s="65"/>
      <c r="FR56" s="86"/>
      <c r="FS56" s="87"/>
      <c r="FT56" s="64"/>
      <c r="FU56" s="65"/>
      <c r="FW56" s="86"/>
      <c r="FX56" s="87"/>
      <c r="FY56" s="64"/>
      <c r="FZ56" s="65"/>
      <c r="GB56" s="86"/>
      <c r="GC56" s="87"/>
      <c r="GD56" s="64"/>
      <c r="GE56" s="65"/>
      <c r="GG56" s="86"/>
      <c r="GH56" s="87"/>
      <c r="GI56" s="64"/>
      <c r="GJ56" s="65"/>
      <c r="GL56" s="86"/>
      <c r="GM56" s="87"/>
      <c r="GN56" s="64"/>
      <c r="GO56" s="65"/>
      <c r="GQ56" s="86"/>
      <c r="GR56" s="87"/>
      <c r="GS56" s="64"/>
      <c r="GT56" s="65"/>
      <c r="GV56" s="86"/>
      <c r="GW56" s="87"/>
      <c r="GX56" s="64"/>
      <c r="GY56" s="65"/>
      <c r="HA56" s="86"/>
      <c r="HB56" s="87"/>
      <c r="HC56" s="64"/>
      <c r="HD56" s="65"/>
      <c r="HF56" s="86"/>
      <c r="HG56" s="87"/>
      <c r="HH56" s="64"/>
      <c r="HI56" s="65"/>
      <c r="HK56" s="86"/>
      <c r="HL56" s="87"/>
      <c r="HM56" s="64"/>
      <c r="HN56" s="65"/>
      <c r="HP56" s="86"/>
      <c r="HQ56" s="87"/>
      <c r="HR56" s="64"/>
      <c r="HS56" s="65"/>
      <c r="HU56" s="86"/>
      <c r="HV56" s="87"/>
      <c r="HW56" s="64"/>
      <c r="HX56" s="65"/>
      <c r="HZ56" s="86"/>
      <c r="IA56" s="87"/>
      <c r="IB56" s="64"/>
      <c r="IC56" s="65"/>
      <c r="IE56" s="86"/>
      <c r="IF56" s="87"/>
      <c r="IG56" s="64"/>
      <c r="IH56" s="65"/>
    </row>
    <row r="57" spans="1:242" s="63" customFormat="1">
      <c r="A57" s="135">
        <v>54</v>
      </c>
      <c r="B57" s="136" t="s">
        <v>146</v>
      </c>
      <c r="C57" s="110" t="s">
        <v>134</v>
      </c>
      <c r="D57" s="207">
        <v>63217</v>
      </c>
      <c r="E57" s="141" t="s">
        <v>135</v>
      </c>
      <c r="F57" s="143"/>
      <c r="G57" s="87"/>
      <c r="H57" s="64"/>
      <c r="I57" s="65"/>
      <c r="J57" s="87"/>
      <c r="K57" s="64"/>
      <c r="L57" s="65"/>
      <c r="N57" s="86"/>
      <c r="O57" s="87"/>
      <c r="P57" s="64"/>
      <c r="Q57" s="65"/>
      <c r="S57" s="86"/>
      <c r="T57" s="87"/>
      <c r="U57" s="64"/>
      <c r="V57" s="65"/>
      <c r="X57" s="86"/>
      <c r="Y57" s="87"/>
      <c r="Z57" s="64"/>
      <c r="AA57" s="65"/>
      <c r="AC57" s="86"/>
      <c r="AD57" s="87"/>
      <c r="AE57" s="64"/>
      <c r="AF57" s="65"/>
      <c r="AH57" s="86"/>
      <c r="AI57" s="87"/>
      <c r="AJ57" s="64"/>
      <c r="AK57" s="65"/>
      <c r="AM57" s="86"/>
      <c r="AN57" s="87"/>
      <c r="AO57" s="64"/>
      <c r="AP57" s="65"/>
      <c r="AR57" s="86"/>
      <c r="AS57" s="87"/>
      <c r="AT57" s="64"/>
      <c r="AU57" s="65"/>
      <c r="AW57" s="86"/>
      <c r="AX57" s="87"/>
      <c r="AY57" s="64"/>
      <c r="AZ57" s="65"/>
      <c r="BB57" s="86"/>
      <c r="BC57" s="87"/>
      <c r="BD57" s="64"/>
      <c r="BE57" s="65"/>
      <c r="BG57" s="86"/>
      <c r="BH57" s="87"/>
      <c r="BI57" s="64"/>
      <c r="BJ57" s="65"/>
      <c r="BL57" s="86"/>
      <c r="BM57" s="87"/>
      <c r="BN57" s="64"/>
      <c r="BO57" s="65"/>
      <c r="BQ57" s="86"/>
      <c r="BR57" s="87"/>
      <c r="BS57" s="64"/>
      <c r="BT57" s="65"/>
      <c r="BV57" s="86"/>
      <c r="BW57" s="87"/>
      <c r="BX57" s="64"/>
      <c r="BY57" s="65"/>
      <c r="CA57" s="86"/>
      <c r="CB57" s="87"/>
      <c r="CC57" s="64"/>
      <c r="CD57" s="65"/>
      <c r="CF57" s="86"/>
      <c r="CG57" s="87"/>
      <c r="CH57" s="64"/>
      <c r="CI57" s="65"/>
      <c r="CK57" s="86"/>
      <c r="CL57" s="87"/>
      <c r="CM57" s="64"/>
      <c r="CN57" s="65"/>
      <c r="CP57" s="86"/>
      <c r="CQ57" s="87"/>
      <c r="CR57" s="64"/>
      <c r="CS57" s="65"/>
      <c r="CU57" s="86"/>
      <c r="CV57" s="87"/>
      <c r="CW57" s="64"/>
      <c r="CX57" s="65"/>
      <c r="CZ57" s="86"/>
      <c r="DA57" s="87"/>
      <c r="DB57" s="64"/>
      <c r="DC57" s="65"/>
      <c r="DE57" s="86"/>
      <c r="DF57" s="87"/>
      <c r="DG57" s="64"/>
      <c r="DH57" s="65"/>
      <c r="DJ57" s="86"/>
      <c r="DK57" s="87"/>
      <c r="DL57" s="64"/>
      <c r="DM57" s="65"/>
      <c r="DO57" s="86"/>
      <c r="DP57" s="87"/>
      <c r="DQ57" s="64"/>
      <c r="DR57" s="65"/>
      <c r="DT57" s="86"/>
      <c r="DU57" s="87"/>
      <c r="DV57" s="64"/>
      <c r="DW57" s="65"/>
      <c r="DY57" s="86"/>
      <c r="DZ57" s="87"/>
      <c r="EA57" s="64"/>
      <c r="EB57" s="65"/>
      <c r="ED57" s="86"/>
      <c r="EE57" s="87"/>
      <c r="EF57" s="64"/>
      <c r="EG57" s="65"/>
      <c r="EI57" s="86"/>
      <c r="EJ57" s="87"/>
      <c r="EK57" s="64"/>
      <c r="EL57" s="65"/>
      <c r="EN57" s="86"/>
      <c r="EO57" s="87"/>
      <c r="EP57" s="64"/>
      <c r="EQ57" s="65"/>
      <c r="ES57" s="86"/>
      <c r="ET57" s="87"/>
      <c r="EU57" s="64"/>
      <c r="EV57" s="65"/>
      <c r="EX57" s="86"/>
      <c r="EY57" s="87"/>
      <c r="EZ57" s="64"/>
      <c r="FA57" s="65"/>
      <c r="FC57" s="86"/>
      <c r="FD57" s="87"/>
      <c r="FE57" s="64"/>
      <c r="FF57" s="65"/>
      <c r="FH57" s="86"/>
      <c r="FI57" s="87"/>
      <c r="FJ57" s="64"/>
      <c r="FK57" s="65"/>
      <c r="FM57" s="86"/>
      <c r="FN57" s="87"/>
      <c r="FO57" s="64"/>
      <c r="FP57" s="65"/>
      <c r="FR57" s="86"/>
      <c r="FS57" s="87"/>
      <c r="FT57" s="64"/>
      <c r="FU57" s="65"/>
      <c r="FW57" s="86"/>
      <c r="FX57" s="87"/>
      <c r="FY57" s="64"/>
      <c r="FZ57" s="65"/>
      <c r="GB57" s="86"/>
      <c r="GC57" s="87"/>
      <c r="GD57" s="64"/>
      <c r="GE57" s="65"/>
      <c r="GG57" s="86"/>
      <c r="GH57" s="87"/>
      <c r="GI57" s="64"/>
      <c r="GJ57" s="65"/>
      <c r="GL57" s="86"/>
      <c r="GM57" s="87"/>
      <c r="GN57" s="64"/>
      <c r="GO57" s="65"/>
      <c r="GQ57" s="86"/>
      <c r="GR57" s="87"/>
      <c r="GS57" s="64"/>
      <c r="GT57" s="65"/>
      <c r="GV57" s="86"/>
      <c r="GW57" s="87"/>
      <c r="GX57" s="64"/>
      <c r="GY57" s="65"/>
      <c r="HA57" s="86"/>
      <c r="HB57" s="87"/>
      <c r="HC57" s="64"/>
      <c r="HD57" s="65"/>
      <c r="HF57" s="86"/>
      <c r="HG57" s="87"/>
      <c r="HH57" s="64"/>
      <c r="HI57" s="65"/>
      <c r="HK57" s="86"/>
      <c r="HL57" s="87"/>
      <c r="HM57" s="64"/>
      <c r="HN57" s="65"/>
      <c r="HP57" s="86"/>
      <c r="HQ57" s="87"/>
      <c r="HR57" s="64"/>
      <c r="HS57" s="65"/>
      <c r="HU57" s="86"/>
      <c r="HV57" s="87"/>
      <c r="HW57" s="64"/>
      <c r="HX57" s="65"/>
      <c r="HZ57" s="86"/>
      <c r="IA57" s="87"/>
      <c r="IB57" s="64"/>
      <c r="IC57" s="65"/>
      <c r="IE57" s="86"/>
      <c r="IF57" s="87"/>
      <c r="IG57" s="64"/>
      <c r="IH57" s="65"/>
    </row>
    <row r="58" spans="1:242" s="63" customFormat="1">
      <c r="A58" s="135">
        <v>55</v>
      </c>
      <c r="B58" s="136" t="s">
        <v>58</v>
      </c>
      <c r="C58" s="110" t="s">
        <v>134</v>
      </c>
      <c r="D58" s="207">
        <v>54465</v>
      </c>
      <c r="E58" s="141" t="s">
        <v>135</v>
      </c>
      <c r="F58" s="143"/>
      <c r="G58" s="87"/>
      <c r="H58" s="64"/>
      <c r="I58" s="65"/>
      <c r="J58" s="87"/>
      <c r="K58" s="64"/>
      <c r="L58" s="65"/>
      <c r="N58" s="86"/>
      <c r="O58" s="87"/>
      <c r="P58" s="64"/>
      <c r="Q58" s="65"/>
      <c r="S58" s="86"/>
      <c r="T58" s="87"/>
      <c r="U58" s="64"/>
      <c r="V58" s="65"/>
      <c r="X58" s="86"/>
      <c r="Y58" s="87"/>
      <c r="Z58" s="64"/>
      <c r="AA58" s="65"/>
      <c r="AC58" s="86"/>
      <c r="AD58" s="87"/>
      <c r="AE58" s="64"/>
      <c r="AF58" s="65"/>
      <c r="AH58" s="86"/>
      <c r="AI58" s="87"/>
      <c r="AJ58" s="64"/>
      <c r="AK58" s="65"/>
      <c r="AM58" s="86"/>
      <c r="AN58" s="87"/>
      <c r="AO58" s="64"/>
      <c r="AP58" s="65"/>
      <c r="AR58" s="86"/>
      <c r="AS58" s="87"/>
      <c r="AT58" s="64"/>
      <c r="AU58" s="65"/>
      <c r="AW58" s="86"/>
      <c r="AX58" s="87"/>
      <c r="AY58" s="64"/>
      <c r="AZ58" s="65"/>
      <c r="BB58" s="86"/>
      <c r="BC58" s="87"/>
      <c r="BD58" s="64"/>
      <c r="BE58" s="65"/>
      <c r="BG58" s="86"/>
      <c r="BH58" s="87"/>
      <c r="BI58" s="64"/>
      <c r="BJ58" s="65"/>
      <c r="BL58" s="86"/>
      <c r="BM58" s="87"/>
      <c r="BN58" s="64"/>
      <c r="BO58" s="65"/>
      <c r="BQ58" s="86"/>
      <c r="BR58" s="87"/>
      <c r="BS58" s="64"/>
      <c r="BT58" s="65"/>
      <c r="BV58" s="86"/>
      <c r="BW58" s="87"/>
      <c r="BX58" s="64"/>
      <c r="BY58" s="65"/>
      <c r="CA58" s="86"/>
      <c r="CB58" s="87"/>
      <c r="CC58" s="64"/>
      <c r="CD58" s="65"/>
      <c r="CF58" s="86"/>
      <c r="CG58" s="87"/>
      <c r="CH58" s="64"/>
      <c r="CI58" s="65"/>
      <c r="CK58" s="86"/>
      <c r="CL58" s="87"/>
      <c r="CM58" s="64"/>
      <c r="CN58" s="65"/>
      <c r="CP58" s="86"/>
      <c r="CQ58" s="87"/>
      <c r="CR58" s="64"/>
      <c r="CS58" s="65"/>
      <c r="CU58" s="86"/>
      <c r="CV58" s="87"/>
      <c r="CW58" s="64"/>
      <c r="CX58" s="65"/>
      <c r="CZ58" s="86"/>
      <c r="DA58" s="87"/>
      <c r="DB58" s="64"/>
      <c r="DC58" s="65"/>
      <c r="DE58" s="86"/>
      <c r="DF58" s="87"/>
      <c r="DG58" s="64"/>
      <c r="DH58" s="65"/>
      <c r="DJ58" s="86"/>
      <c r="DK58" s="87"/>
      <c r="DL58" s="64"/>
      <c r="DM58" s="65"/>
      <c r="DO58" s="86"/>
      <c r="DP58" s="87"/>
      <c r="DQ58" s="64"/>
      <c r="DR58" s="65"/>
      <c r="DT58" s="86"/>
      <c r="DU58" s="87"/>
      <c r="DV58" s="64"/>
      <c r="DW58" s="65"/>
      <c r="DY58" s="86"/>
      <c r="DZ58" s="87"/>
      <c r="EA58" s="64"/>
      <c r="EB58" s="65"/>
      <c r="ED58" s="86"/>
      <c r="EE58" s="87"/>
      <c r="EF58" s="64"/>
      <c r="EG58" s="65"/>
      <c r="EI58" s="86"/>
      <c r="EJ58" s="87"/>
      <c r="EK58" s="64"/>
      <c r="EL58" s="65"/>
      <c r="EN58" s="86"/>
      <c r="EO58" s="87"/>
      <c r="EP58" s="64"/>
      <c r="EQ58" s="65"/>
      <c r="ES58" s="86"/>
      <c r="ET58" s="87"/>
      <c r="EU58" s="64"/>
      <c r="EV58" s="65"/>
      <c r="EX58" s="86"/>
      <c r="EY58" s="87"/>
      <c r="EZ58" s="64"/>
      <c r="FA58" s="65"/>
      <c r="FC58" s="86"/>
      <c r="FD58" s="87"/>
      <c r="FE58" s="64"/>
      <c r="FF58" s="65"/>
      <c r="FH58" s="86"/>
      <c r="FI58" s="87"/>
      <c r="FJ58" s="64"/>
      <c r="FK58" s="65"/>
      <c r="FM58" s="86"/>
      <c r="FN58" s="87"/>
      <c r="FO58" s="64"/>
      <c r="FP58" s="65"/>
      <c r="FR58" s="86"/>
      <c r="FS58" s="87"/>
      <c r="FT58" s="64"/>
      <c r="FU58" s="65"/>
      <c r="FW58" s="86"/>
      <c r="FX58" s="87"/>
      <c r="FY58" s="64"/>
      <c r="FZ58" s="65"/>
      <c r="GB58" s="86"/>
      <c r="GC58" s="87"/>
      <c r="GD58" s="64"/>
      <c r="GE58" s="65"/>
      <c r="GG58" s="86"/>
      <c r="GH58" s="87"/>
      <c r="GI58" s="64"/>
      <c r="GJ58" s="65"/>
      <c r="GL58" s="86"/>
      <c r="GM58" s="87"/>
      <c r="GN58" s="64"/>
      <c r="GO58" s="65"/>
      <c r="GQ58" s="86"/>
      <c r="GR58" s="87"/>
      <c r="GS58" s="64"/>
      <c r="GT58" s="65"/>
      <c r="GV58" s="86"/>
      <c r="GW58" s="87"/>
      <c r="GX58" s="64"/>
      <c r="GY58" s="65"/>
      <c r="HA58" s="86"/>
      <c r="HB58" s="87"/>
      <c r="HC58" s="64"/>
      <c r="HD58" s="65"/>
      <c r="HF58" s="86"/>
      <c r="HG58" s="87"/>
      <c r="HH58" s="64"/>
      <c r="HI58" s="65"/>
      <c r="HK58" s="86"/>
      <c r="HL58" s="87"/>
      <c r="HM58" s="64"/>
      <c r="HN58" s="65"/>
      <c r="HP58" s="86"/>
      <c r="HQ58" s="87"/>
      <c r="HR58" s="64"/>
      <c r="HS58" s="65"/>
      <c r="HU58" s="86"/>
      <c r="HV58" s="87"/>
      <c r="HW58" s="64"/>
      <c r="HX58" s="65"/>
      <c r="HZ58" s="86"/>
      <c r="IA58" s="87"/>
      <c r="IB58" s="64"/>
      <c r="IC58" s="65"/>
      <c r="IE58" s="86"/>
      <c r="IF58" s="87"/>
      <c r="IG58" s="64"/>
      <c r="IH58" s="65"/>
    </row>
    <row r="59" spans="1:242" s="63" customFormat="1">
      <c r="A59" s="135">
        <v>56</v>
      </c>
      <c r="B59" s="136" t="s">
        <v>147</v>
      </c>
      <c r="C59" s="110" t="s">
        <v>134</v>
      </c>
      <c r="D59" s="207">
        <v>13813</v>
      </c>
      <c r="E59" s="141" t="s">
        <v>135</v>
      </c>
      <c r="F59" s="143" t="s">
        <v>13</v>
      </c>
      <c r="G59" s="87"/>
      <c r="H59" s="64"/>
      <c r="I59" s="65"/>
      <c r="J59" s="87"/>
      <c r="K59" s="64"/>
      <c r="L59" s="65"/>
      <c r="N59" s="86"/>
      <c r="O59" s="87"/>
      <c r="P59" s="64"/>
      <c r="Q59" s="65"/>
      <c r="S59" s="86"/>
      <c r="T59" s="87"/>
      <c r="U59" s="64"/>
      <c r="V59" s="65"/>
      <c r="X59" s="86"/>
      <c r="Y59" s="87"/>
      <c r="Z59" s="64"/>
      <c r="AA59" s="65"/>
      <c r="AC59" s="86"/>
      <c r="AD59" s="87"/>
      <c r="AE59" s="64"/>
      <c r="AF59" s="65"/>
      <c r="AH59" s="86"/>
      <c r="AI59" s="87"/>
      <c r="AJ59" s="64"/>
      <c r="AK59" s="65"/>
      <c r="AM59" s="86"/>
      <c r="AN59" s="87"/>
      <c r="AO59" s="64"/>
      <c r="AP59" s="65"/>
      <c r="AR59" s="86"/>
      <c r="AS59" s="87"/>
      <c r="AT59" s="64"/>
      <c r="AU59" s="65"/>
      <c r="AW59" s="86"/>
      <c r="AX59" s="87"/>
      <c r="AY59" s="64"/>
      <c r="AZ59" s="65"/>
      <c r="BB59" s="86"/>
      <c r="BC59" s="87"/>
      <c r="BD59" s="64"/>
      <c r="BE59" s="65"/>
      <c r="BG59" s="86"/>
      <c r="BH59" s="87"/>
      <c r="BI59" s="64"/>
      <c r="BJ59" s="65"/>
      <c r="BL59" s="86"/>
      <c r="BM59" s="87"/>
      <c r="BN59" s="64"/>
      <c r="BO59" s="65"/>
      <c r="BQ59" s="86"/>
      <c r="BR59" s="87"/>
      <c r="BS59" s="64"/>
      <c r="BT59" s="65"/>
      <c r="BV59" s="86"/>
      <c r="BW59" s="87"/>
      <c r="BX59" s="64"/>
      <c r="BY59" s="65"/>
      <c r="CA59" s="86"/>
      <c r="CB59" s="87"/>
      <c r="CC59" s="64"/>
      <c r="CD59" s="65"/>
      <c r="CF59" s="86"/>
      <c r="CG59" s="87"/>
      <c r="CH59" s="64"/>
      <c r="CI59" s="65"/>
      <c r="CK59" s="86"/>
      <c r="CL59" s="87"/>
      <c r="CM59" s="64"/>
      <c r="CN59" s="65"/>
      <c r="CP59" s="86"/>
      <c r="CQ59" s="87"/>
      <c r="CR59" s="64"/>
      <c r="CS59" s="65"/>
      <c r="CU59" s="86"/>
      <c r="CV59" s="87"/>
      <c r="CW59" s="64"/>
      <c r="CX59" s="65"/>
      <c r="CZ59" s="86"/>
      <c r="DA59" s="87"/>
      <c r="DB59" s="64"/>
      <c r="DC59" s="65"/>
      <c r="DE59" s="86"/>
      <c r="DF59" s="87"/>
      <c r="DG59" s="64"/>
      <c r="DH59" s="65"/>
      <c r="DJ59" s="86"/>
      <c r="DK59" s="87"/>
      <c r="DL59" s="64"/>
      <c r="DM59" s="65"/>
      <c r="DO59" s="86"/>
      <c r="DP59" s="87"/>
      <c r="DQ59" s="64"/>
      <c r="DR59" s="65"/>
      <c r="DT59" s="86"/>
      <c r="DU59" s="87"/>
      <c r="DV59" s="64"/>
      <c r="DW59" s="65"/>
      <c r="DY59" s="86"/>
      <c r="DZ59" s="87"/>
      <c r="EA59" s="64"/>
      <c r="EB59" s="65"/>
      <c r="ED59" s="86"/>
      <c r="EE59" s="87"/>
      <c r="EF59" s="64"/>
      <c r="EG59" s="65"/>
      <c r="EI59" s="86"/>
      <c r="EJ59" s="87"/>
      <c r="EK59" s="64"/>
      <c r="EL59" s="65"/>
      <c r="EN59" s="86"/>
      <c r="EO59" s="87"/>
      <c r="EP59" s="64"/>
      <c r="EQ59" s="65"/>
      <c r="ES59" s="86"/>
      <c r="ET59" s="87"/>
      <c r="EU59" s="64"/>
      <c r="EV59" s="65"/>
      <c r="EX59" s="86"/>
      <c r="EY59" s="87"/>
      <c r="EZ59" s="64"/>
      <c r="FA59" s="65"/>
      <c r="FC59" s="86"/>
      <c r="FD59" s="87"/>
      <c r="FE59" s="64"/>
      <c r="FF59" s="65"/>
      <c r="FH59" s="86"/>
      <c r="FI59" s="87"/>
      <c r="FJ59" s="64"/>
      <c r="FK59" s="65"/>
      <c r="FM59" s="86"/>
      <c r="FN59" s="87"/>
      <c r="FO59" s="64"/>
      <c r="FP59" s="65"/>
      <c r="FR59" s="86"/>
      <c r="FS59" s="87"/>
      <c r="FT59" s="64"/>
      <c r="FU59" s="65"/>
      <c r="FW59" s="86"/>
      <c r="FX59" s="87"/>
      <c r="FY59" s="64"/>
      <c r="FZ59" s="65"/>
      <c r="GB59" s="86"/>
      <c r="GC59" s="87"/>
      <c r="GD59" s="64"/>
      <c r="GE59" s="65"/>
      <c r="GG59" s="86"/>
      <c r="GH59" s="87"/>
      <c r="GI59" s="64"/>
      <c r="GJ59" s="65"/>
      <c r="GL59" s="86"/>
      <c r="GM59" s="87"/>
      <c r="GN59" s="64"/>
      <c r="GO59" s="65"/>
      <c r="GQ59" s="86"/>
      <c r="GR59" s="87"/>
      <c r="GS59" s="64"/>
      <c r="GT59" s="65"/>
      <c r="GV59" s="86"/>
      <c r="GW59" s="87"/>
      <c r="GX59" s="64"/>
      <c r="GY59" s="65"/>
      <c r="HA59" s="86"/>
      <c r="HB59" s="87"/>
      <c r="HC59" s="64"/>
      <c r="HD59" s="65"/>
      <c r="HF59" s="86"/>
      <c r="HG59" s="87"/>
      <c r="HH59" s="64"/>
      <c r="HI59" s="65"/>
      <c r="HK59" s="86"/>
      <c r="HL59" s="87"/>
      <c r="HM59" s="64"/>
      <c r="HN59" s="65"/>
      <c r="HP59" s="86"/>
      <c r="HQ59" s="87"/>
      <c r="HR59" s="64"/>
      <c r="HS59" s="65"/>
      <c r="HU59" s="86"/>
      <c r="HV59" s="87"/>
      <c r="HW59" s="64"/>
      <c r="HX59" s="65"/>
      <c r="HZ59" s="86"/>
      <c r="IA59" s="87"/>
      <c r="IB59" s="64"/>
      <c r="IC59" s="65"/>
      <c r="IE59" s="86"/>
      <c r="IF59" s="87"/>
      <c r="IG59" s="64"/>
      <c r="IH59" s="65"/>
    </row>
    <row r="60" spans="1:242" s="17" customFormat="1" ht="24" customHeight="1">
      <c r="A60" s="200"/>
      <c r="B60" s="201" t="s">
        <v>18</v>
      </c>
      <c r="C60" s="123">
        <v>19445556</v>
      </c>
      <c r="D60" s="123">
        <v>23519123</v>
      </c>
      <c r="E60" s="202">
        <v>20.948575602569552</v>
      </c>
      <c r="F60" s="142"/>
    </row>
    <row r="61" spans="1:242" customFormat="1" ht="12" customHeight="1">
      <c r="A61" s="195" t="s">
        <v>136</v>
      </c>
      <c r="B61" s="142"/>
      <c r="C61" s="142"/>
      <c r="D61" s="142"/>
      <c r="E61" s="178"/>
      <c r="F61" s="178"/>
      <c r="G61" s="178"/>
    </row>
    <row r="62" spans="1:242" customFormat="1" ht="12" customHeight="1">
      <c r="A62" s="195" t="s">
        <v>148</v>
      </c>
      <c r="B62" s="142"/>
      <c r="C62" s="142"/>
      <c r="D62" s="142"/>
      <c r="E62" s="178"/>
      <c r="F62" s="178"/>
      <c r="G62" s="178"/>
    </row>
    <row r="63" spans="1:242" customFormat="1" ht="12" customHeight="1">
      <c r="A63" s="195"/>
      <c r="B63" s="142"/>
      <c r="C63" s="142"/>
      <c r="D63" s="142"/>
      <c r="E63" s="178"/>
      <c r="F63" s="178"/>
      <c r="G63" s="178"/>
    </row>
    <row r="64" spans="1:242" customFormat="1" ht="12" customHeight="1">
      <c r="A64" s="195"/>
      <c r="B64" s="142"/>
      <c r="C64" s="142"/>
      <c r="D64" s="142"/>
      <c r="E64" s="178"/>
      <c r="F64" s="178"/>
      <c r="G64" s="178"/>
    </row>
    <row r="65" spans="1:7" customFormat="1" ht="12" customHeight="1">
      <c r="A65" s="195"/>
      <c r="B65" s="142"/>
      <c r="C65" s="142"/>
      <c r="D65" s="142"/>
      <c r="E65" s="178"/>
      <c r="F65" s="178"/>
      <c r="G65" s="178"/>
    </row>
    <row r="66" spans="1:7" customFormat="1" ht="12" customHeight="1">
      <c r="A66" s="195"/>
      <c r="B66" s="142"/>
      <c r="C66" s="142"/>
      <c r="D66" s="142"/>
      <c r="E66" s="178"/>
      <c r="F66" s="178"/>
      <c r="G66" s="178"/>
    </row>
    <row r="67" spans="1:7">
      <c r="A67" s="135"/>
      <c r="B67" s="140"/>
      <c r="C67" s="139"/>
      <c r="D67" s="135"/>
      <c r="E67" s="159"/>
      <c r="F67" s="138"/>
    </row>
    <row r="68" spans="1:7">
      <c r="A68" s="135"/>
      <c r="B68" s="140"/>
      <c r="C68" s="6"/>
      <c r="D68" s="135"/>
      <c r="E68" s="159"/>
      <c r="F68" s="138"/>
    </row>
    <row r="69" spans="1:7">
      <c r="A69" s="135"/>
      <c r="B69" s="140"/>
      <c r="C69" s="139"/>
      <c r="D69" s="135"/>
      <c r="E69" s="159"/>
      <c r="F69" s="138"/>
    </row>
    <row r="70" spans="1:7">
      <c r="A70" s="140"/>
    </row>
    <row r="107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/>
  </sheetViews>
  <sheetFormatPr defaultRowHeight="12.75"/>
  <cols>
    <col min="1" max="1" width="5.7109375" style="5" customWidth="1"/>
    <col min="2" max="2" width="28.140625" customWidth="1"/>
    <col min="3" max="3" width="17.85546875" style="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99" t="s">
        <v>63</v>
      </c>
      <c r="B1" s="94"/>
      <c r="C1" s="108"/>
      <c r="D1" s="12"/>
      <c r="E1" s="12"/>
      <c r="G1" s="17"/>
    </row>
    <row r="2" spans="1:9">
      <c r="A2" s="12"/>
      <c r="B2" s="100"/>
      <c r="C2" s="12"/>
      <c r="D2" s="12"/>
      <c r="E2" s="12"/>
    </row>
    <row r="3" spans="1:9" ht="19.5" customHeight="1">
      <c r="A3" s="176"/>
      <c r="B3" s="177" t="s">
        <v>16</v>
      </c>
      <c r="C3" s="198" t="s">
        <v>138</v>
      </c>
      <c r="D3" s="198" t="s">
        <v>139</v>
      </c>
      <c r="E3" s="175" t="s">
        <v>17</v>
      </c>
      <c r="F3" s="178"/>
    </row>
    <row r="4" spans="1:9">
      <c r="A4" s="69">
        <v>1</v>
      </c>
      <c r="B4" s="91" t="s">
        <v>19</v>
      </c>
      <c r="C4" s="197">
        <v>1595233758</v>
      </c>
      <c r="D4" s="116">
        <v>1503292965</v>
      </c>
      <c r="E4" s="117">
        <v>-5.7634683656186771</v>
      </c>
      <c r="F4" s="69"/>
      <c r="G4" s="75"/>
      <c r="H4" s="75"/>
      <c r="I4" s="62"/>
    </row>
    <row r="5" spans="1:9">
      <c r="A5" s="69">
        <v>2</v>
      </c>
      <c r="B5" s="91" t="s">
        <v>20</v>
      </c>
      <c r="C5" s="197">
        <v>978650004</v>
      </c>
      <c r="D5" s="116">
        <v>823202943</v>
      </c>
      <c r="E5" s="117">
        <v>-15.883825715490419</v>
      </c>
      <c r="F5" s="69"/>
      <c r="G5" s="72"/>
      <c r="I5" s="71"/>
    </row>
    <row r="6" spans="1:9">
      <c r="A6" s="69">
        <v>3</v>
      </c>
      <c r="B6" s="91" t="s">
        <v>28</v>
      </c>
      <c r="C6" s="197">
        <v>1013717679</v>
      </c>
      <c r="D6" s="116">
        <v>1408486261</v>
      </c>
      <c r="E6" s="117">
        <v>38.942655354440156</v>
      </c>
      <c r="F6" s="69"/>
      <c r="G6" s="72"/>
      <c r="I6" s="71"/>
    </row>
    <row r="7" spans="1:9">
      <c r="A7" s="69">
        <v>4</v>
      </c>
      <c r="B7" s="91" t="s">
        <v>26</v>
      </c>
      <c r="C7" s="197">
        <v>685340547</v>
      </c>
      <c r="D7" s="116">
        <v>1056996220</v>
      </c>
      <c r="E7" s="117">
        <v>54.229342569454019</v>
      </c>
      <c r="F7" s="69"/>
      <c r="G7" s="72"/>
      <c r="I7" s="71"/>
    </row>
    <row r="8" spans="1:9">
      <c r="A8" s="69">
        <v>5</v>
      </c>
      <c r="B8" s="91" t="s">
        <v>21</v>
      </c>
      <c r="C8" s="197">
        <v>1282617560</v>
      </c>
      <c r="D8" s="116">
        <v>1087453259</v>
      </c>
      <c r="E8" s="117">
        <v>-15.216094577716524</v>
      </c>
      <c r="F8" s="69"/>
      <c r="G8" s="72"/>
      <c r="I8" s="71"/>
    </row>
    <row r="9" spans="1:9">
      <c r="A9" s="69">
        <v>6</v>
      </c>
      <c r="B9" s="91" t="s">
        <v>22</v>
      </c>
      <c r="C9" s="197">
        <v>483674480</v>
      </c>
      <c r="D9" s="116">
        <v>513535320</v>
      </c>
      <c r="E9" s="117">
        <v>6.1737472690310229</v>
      </c>
      <c r="F9" s="69"/>
      <c r="G9" s="72"/>
      <c r="I9" s="71"/>
    </row>
    <row r="10" spans="1:9">
      <c r="A10" s="69">
        <v>7</v>
      </c>
      <c r="B10" s="91" t="s">
        <v>32</v>
      </c>
      <c r="C10" s="197">
        <v>566651848</v>
      </c>
      <c r="D10" s="116">
        <v>766248064</v>
      </c>
      <c r="E10" s="117">
        <v>35.223782769698126</v>
      </c>
      <c r="F10" s="69"/>
      <c r="G10" s="72"/>
      <c r="I10" s="71"/>
    </row>
    <row r="11" spans="1:9">
      <c r="A11" s="69">
        <v>8</v>
      </c>
      <c r="B11" s="91" t="s">
        <v>23</v>
      </c>
      <c r="C11" s="197">
        <v>394693868</v>
      </c>
      <c r="D11" s="116">
        <v>412054556</v>
      </c>
      <c r="E11" s="117">
        <v>4.3985198168824864</v>
      </c>
      <c r="F11" s="69"/>
      <c r="G11" s="72"/>
      <c r="I11" s="71"/>
    </row>
    <row r="12" spans="1:9">
      <c r="A12" s="69">
        <v>9</v>
      </c>
      <c r="B12" s="91" t="s">
        <v>35</v>
      </c>
      <c r="C12" s="197">
        <v>315162492</v>
      </c>
      <c r="D12" s="116">
        <v>427627162</v>
      </c>
      <c r="E12" s="117">
        <v>35.684661993344058</v>
      </c>
      <c r="F12" s="69"/>
      <c r="G12" s="72"/>
      <c r="I12" s="71"/>
    </row>
    <row r="13" spans="1:9">
      <c r="A13" s="69">
        <v>10</v>
      </c>
      <c r="B13" s="91" t="s">
        <v>25</v>
      </c>
      <c r="C13" s="197">
        <v>687846138</v>
      </c>
      <c r="D13" s="116">
        <v>612329568</v>
      </c>
      <c r="E13" s="117">
        <v>-10.978700879178302</v>
      </c>
      <c r="F13" s="69"/>
      <c r="G13" s="72"/>
      <c r="I13" s="71"/>
    </row>
    <row r="14" spans="1:9">
      <c r="A14" s="69">
        <v>11</v>
      </c>
      <c r="B14" s="91" t="s">
        <v>29</v>
      </c>
      <c r="C14" s="197">
        <v>288232728</v>
      </c>
      <c r="D14" s="116">
        <v>283832568</v>
      </c>
      <c r="E14" s="117">
        <v>-1.5265997135481437</v>
      </c>
      <c r="F14" s="69"/>
      <c r="G14" s="72"/>
      <c r="I14" s="71"/>
    </row>
    <row r="15" spans="1:9">
      <c r="A15" s="69">
        <v>12</v>
      </c>
      <c r="B15" s="91" t="s">
        <v>37</v>
      </c>
      <c r="C15" s="197">
        <v>587845240</v>
      </c>
      <c r="D15" s="116">
        <v>732245412</v>
      </c>
      <c r="E15" s="117">
        <v>24.564317642514212</v>
      </c>
      <c r="F15" s="69"/>
      <c r="G15" s="72"/>
      <c r="I15" s="71"/>
    </row>
    <row r="16" spans="1:9">
      <c r="A16" s="69">
        <v>13</v>
      </c>
      <c r="B16" s="91" t="s">
        <v>59</v>
      </c>
      <c r="C16" s="197">
        <v>340395000</v>
      </c>
      <c r="D16" s="116">
        <v>526120000</v>
      </c>
      <c r="E16" s="117">
        <v>54.561612244598187</v>
      </c>
      <c r="F16" s="69"/>
      <c r="G16" s="72"/>
      <c r="I16" s="71"/>
    </row>
    <row r="17" spans="1:9">
      <c r="A17" s="69">
        <v>14</v>
      </c>
      <c r="B17" s="91" t="s">
        <v>47</v>
      </c>
      <c r="C17" s="197">
        <v>216914832</v>
      </c>
      <c r="D17" s="116">
        <v>250140312</v>
      </c>
      <c r="E17" s="117">
        <v>15.317292825785191</v>
      </c>
      <c r="F17" s="69"/>
      <c r="G17" s="72"/>
      <c r="I17" s="71"/>
    </row>
    <row r="18" spans="1:9">
      <c r="A18" s="69">
        <v>15</v>
      </c>
      <c r="B18" s="91" t="s">
        <v>45</v>
      </c>
      <c r="C18" s="197">
        <v>376476438</v>
      </c>
      <c r="D18" s="116">
        <v>629923125</v>
      </c>
      <c r="E18" s="117">
        <v>67.320730175416713</v>
      </c>
      <c r="F18" s="69"/>
      <c r="G18" s="72"/>
      <c r="I18" s="71"/>
    </row>
    <row r="19" spans="1:9">
      <c r="A19" s="69">
        <v>16</v>
      </c>
      <c r="B19" s="91" t="s">
        <v>39</v>
      </c>
      <c r="C19" s="197">
        <v>132289948</v>
      </c>
      <c r="D19" s="116">
        <v>187190178</v>
      </c>
      <c r="E19" s="117">
        <v>41.499925602813001</v>
      </c>
      <c r="F19" s="69"/>
      <c r="G19" s="72"/>
      <c r="I19" s="71"/>
    </row>
    <row r="20" spans="1:9">
      <c r="A20" s="69">
        <v>17</v>
      </c>
      <c r="B20" s="91" t="s">
        <v>66</v>
      </c>
      <c r="C20" s="197">
        <v>275190688</v>
      </c>
      <c r="D20" s="116">
        <v>472604704</v>
      </c>
      <c r="E20" s="117">
        <v>71.737171571735729</v>
      </c>
      <c r="F20" s="69"/>
      <c r="G20" s="72"/>
      <c r="I20" s="71"/>
    </row>
    <row r="21" spans="1:9">
      <c r="A21" s="69">
        <v>18</v>
      </c>
      <c r="B21" s="91" t="s">
        <v>40</v>
      </c>
      <c r="C21" s="197">
        <v>355150880</v>
      </c>
      <c r="D21" s="116">
        <v>675478640</v>
      </c>
      <c r="E21" s="117">
        <v>90.194837754590381</v>
      </c>
      <c r="F21" s="69"/>
      <c r="G21" s="72"/>
      <c r="I21" s="71"/>
    </row>
    <row r="22" spans="1:9">
      <c r="A22" s="69">
        <v>19</v>
      </c>
      <c r="B22" s="91" t="s">
        <v>60</v>
      </c>
      <c r="C22" s="197">
        <v>169940668</v>
      </c>
      <c r="D22" s="116">
        <v>324135748</v>
      </c>
      <c r="E22" s="117">
        <v>90.734655697599123</v>
      </c>
      <c r="F22" s="69"/>
      <c r="G22" s="72"/>
      <c r="I22" s="71"/>
    </row>
    <row r="23" spans="1:9">
      <c r="A23" s="69">
        <v>20</v>
      </c>
      <c r="B23" s="91" t="s">
        <v>27</v>
      </c>
      <c r="C23" s="197">
        <v>1437426504</v>
      </c>
      <c r="D23" s="116">
        <v>1030315592</v>
      </c>
      <c r="E23" s="117">
        <v>-28.322207143607809</v>
      </c>
      <c r="F23" s="69"/>
      <c r="G23" s="72"/>
      <c r="I23" s="71"/>
    </row>
    <row r="24" spans="1:9">
      <c r="A24" s="69">
        <v>21</v>
      </c>
      <c r="B24" s="91" t="s">
        <v>41</v>
      </c>
      <c r="C24" s="197">
        <v>374012240</v>
      </c>
      <c r="D24" s="116">
        <v>722735207</v>
      </c>
      <c r="E24" s="117">
        <v>93.238383588729619</v>
      </c>
      <c r="F24" s="69"/>
      <c r="G24" s="72"/>
      <c r="I24" s="71"/>
    </row>
    <row r="25" spans="1:9">
      <c r="A25" s="69">
        <v>22</v>
      </c>
      <c r="B25" s="91" t="s">
        <v>34</v>
      </c>
      <c r="C25" s="197">
        <v>130271204</v>
      </c>
      <c r="D25" s="116">
        <v>145143824</v>
      </c>
      <c r="E25" s="117">
        <v>11.416659663328206</v>
      </c>
      <c r="F25" s="69"/>
      <c r="G25" s="72"/>
      <c r="I25" s="71"/>
    </row>
    <row r="26" spans="1:9">
      <c r="A26" s="69">
        <v>23</v>
      </c>
      <c r="B26" s="91" t="s">
        <v>36</v>
      </c>
      <c r="C26" s="197">
        <v>238100404</v>
      </c>
      <c r="D26" s="116">
        <v>279814508</v>
      </c>
      <c r="E26" s="117">
        <v>17.519543561967243</v>
      </c>
      <c r="F26" s="69"/>
      <c r="G26" s="72"/>
      <c r="I26" s="71"/>
    </row>
    <row r="27" spans="1:9">
      <c r="A27" s="69">
        <v>24</v>
      </c>
      <c r="B27" s="91" t="s">
        <v>38</v>
      </c>
      <c r="C27" s="197">
        <v>1090388835</v>
      </c>
      <c r="D27" s="116">
        <v>1038090630</v>
      </c>
      <c r="E27" s="117">
        <v>-4.7962894814490644</v>
      </c>
      <c r="F27" s="69"/>
      <c r="G27" s="72"/>
      <c r="I27" s="71"/>
    </row>
    <row r="28" spans="1:9">
      <c r="A28" s="69">
        <v>25</v>
      </c>
      <c r="B28" s="91" t="s">
        <v>31</v>
      </c>
      <c r="C28" s="197">
        <v>129391000</v>
      </c>
      <c r="D28" s="116">
        <v>131942160</v>
      </c>
      <c r="E28" s="117">
        <v>1.9716672720668362</v>
      </c>
      <c r="F28" s="69"/>
      <c r="G28" s="72"/>
      <c r="I28" s="71"/>
    </row>
    <row r="29" spans="1:9">
      <c r="A29" s="69">
        <v>26</v>
      </c>
      <c r="B29" s="91" t="s">
        <v>69</v>
      </c>
      <c r="C29" s="197">
        <v>195371072</v>
      </c>
      <c r="D29" s="116">
        <v>393407326</v>
      </c>
      <c r="E29" s="117">
        <v>101.36416408668731</v>
      </c>
      <c r="F29" s="69"/>
      <c r="G29" s="72"/>
      <c r="I29" s="71"/>
    </row>
    <row r="30" spans="1:9">
      <c r="A30" s="69">
        <v>27</v>
      </c>
      <c r="B30" s="91" t="s">
        <v>24</v>
      </c>
      <c r="C30" s="197">
        <v>1494174726</v>
      </c>
      <c r="D30" s="116">
        <v>707462052</v>
      </c>
      <c r="E30" s="117">
        <v>-52.651986431739438</v>
      </c>
      <c r="F30" s="69"/>
      <c r="G30" s="72"/>
      <c r="I30" s="71"/>
    </row>
    <row r="31" spans="1:9">
      <c r="A31" s="69">
        <v>28</v>
      </c>
      <c r="B31" s="91" t="s">
        <v>44</v>
      </c>
      <c r="C31" s="197">
        <v>468269880</v>
      </c>
      <c r="D31" s="116">
        <v>742831920</v>
      </c>
      <c r="E31" s="117">
        <v>58.633290699799012</v>
      </c>
      <c r="F31" s="69"/>
      <c r="G31" s="72"/>
      <c r="I31" s="71"/>
    </row>
    <row r="32" spans="1:9">
      <c r="A32" s="69">
        <v>29</v>
      </c>
      <c r="B32" s="91" t="s">
        <v>127</v>
      </c>
      <c r="C32" s="197">
        <v>193363524</v>
      </c>
      <c r="D32" s="116">
        <v>461261304</v>
      </c>
      <c r="E32" s="117">
        <v>138.5461820606869</v>
      </c>
      <c r="F32" s="69"/>
      <c r="G32" s="72"/>
      <c r="I32" s="71"/>
    </row>
    <row r="33" spans="1:15">
      <c r="A33" s="69">
        <v>30</v>
      </c>
      <c r="B33" s="91" t="s">
        <v>43</v>
      </c>
      <c r="C33" s="197">
        <v>245685057</v>
      </c>
      <c r="D33" s="116">
        <v>266547138</v>
      </c>
      <c r="E33" s="117">
        <v>8.4913918879486427</v>
      </c>
      <c r="F33" s="69"/>
      <c r="G33" s="72"/>
      <c r="I33" s="71"/>
    </row>
    <row r="34" spans="1:15">
      <c r="A34" s="69">
        <v>31</v>
      </c>
      <c r="B34" s="91" t="s">
        <v>48</v>
      </c>
      <c r="C34" s="197">
        <v>84667750</v>
      </c>
      <c r="D34" s="116">
        <v>136777892</v>
      </c>
      <c r="E34" s="117">
        <v>61.546624305003974</v>
      </c>
      <c r="F34" s="69"/>
      <c r="G34" s="72"/>
      <c r="I34" s="71"/>
    </row>
    <row r="35" spans="1:15">
      <c r="A35" s="69">
        <v>32</v>
      </c>
      <c r="B35" s="91" t="s">
        <v>30</v>
      </c>
      <c r="C35" s="197">
        <v>491009607</v>
      </c>
      <c r="D35" s="116">
        <v>492316380</v>
      </c>
      <c r="E35" s="117">
        <v>0.26614000650296848</v>
      </c>
      <c r="F35" s="69"/>
      <c r="G35" s="72"/>
      <c r="I35" s="71"/>
    </row>
    <row r="36" spans="1:15">
      <c r="A36" s="69">
        <v>33</v>
      </c>
      <c r="B36" s="91" t="s">
        <v>49</v>
      </c>
      <c r="C36" s="197">
        <v>147873690</v>
      </c>
      <c r="D36" s="116">
        <v>218550945</v>
      </c>
      <c r="E36" s="117">
        <v>47.79569306750917</v>
      </c>
      <c r="F36" s="69"/>
      <c r="G36" s="72"/>
      <c r="I36" s="71"/>
    </row>
    <row r="37" spans="1:15">
      <c r="A37" s="69">
        <v>34</v>
      </c>
      <c r="B37" s="91" t="s">
        <v>68</v>
      </c>
      <c r="C37" s="197">
        <v>130484115</v>
      </c>
      <c r="D37" s="116">
        <v>190158867</v>
      </c>
      <c r="E37" s="117">
        <v>45.733346162481162</v>
      </c>
      <c r="F37" s="69"/>
      <c r="G37" s="72"/>
      <c r="I37" s="71"/>
    </row>
    <row r="38" spans="1:15">
      <c r="A38" s="69">
        <v>35</v>
      </c>
      <c r="B38" s="91" t="s">
        <v>42</v>
      </c>
      <c r="C38" s="197">
        <v>116395366</v>
      </c>
      <c r="D38" s="116">
        <v>130376760</v>
      </c>
      <c r="E38" s="117">
        <v>12.011985081949053</v>
      </c>
      <c r="F38" s="69"/>
      <c r="G38" s="72"/>
      <c r="I38" s="71"/>
    </row>
    <row r="39" spans="1:15">
      <c r="A39" s="69">
        <v>36</v>
      </c>
      <c r="B39" s="91" t="s">
        <v>53</v>
      </c>
      <c r="C39" s="197">
        <v>97678224</v>
      </c>
      <c r="D39" s="116">
        <v>182174088</v>
      </c>
      <c r="E39" s="117">
        <v>86.504300078183235</v>
      </c>
      <c r="F39" s="69"/>
      <c r="G39" s="72"/>
      <c r="I39" s="71"/>
    </row>
    <row r="40" spans="1:15">
      <c r="A40" s="69">
        <v>37</v>
      </c>
      <c r="B40" s="91" t="s">
        <v>33</v>
      </c>
      <c r="C40" s="197" t="s">
        <v>134</v>
      </c>
      <c r="D40" s="116">
        <v>39302968</v>
      </c>
      <c r="E40" s="117" t="s">
        <v>135</v>
      </c>
      <c r="F40" s="69"/>
      <c r="G40" s="72"/>
      <c r="I40" s="71"/>
    </row>
    <row r="41" spans="1:15">
      <c r="A41" s="69">
        <v>38</v>
      </c>
      <c r="B41" s="91" t="s">
        <v>140</v>
      </c>
      <c r="C41" s="197">
        <v>107263816</v>
      </c>
      <c r="D41" s="116">
        <v>131903244</v>
      </c>
      <c r="E41" s="117">
        <v>22.970866522220319</v>
      </c>
      <c r="F41" s="69"/>
      <c r="G41" s="72"/>
      <c r="I41" s="71"/>
    </row>
    <row r="42" spans="1:15">
      <c r="A42" s="69">
        <v>39</v>
      </c>
      <c r="B42" s="91" t="s">
        <v>141</v>
      </c>
      <c r="C42" s="197" t="s">
        <v>134</v>
      </c>
      <c r="D42" s="116">
        <v>239100160</v>
      </c>
      <c r="E42" s="117" t="s">
        <v>135</v>
      </c>
      <c r="F42" s="69"/>
      <c r="G42" s="72"/>
      <c r="I42" s="71"/>
      <c r="O42" s="112"/>
    </row>
    <row r="43" spans="1:15">
      <c r="A43" s="69">
        <v>40</v>
      </c>
      <c r="B43" s="91" t="s">
        <v>50</v>
      </c>
      <c r="C43" s="197">
        <v>138658388</v>
      </c>
      <c r="D43" s="116">
        <v>230061334</v>
      </c>
      <c r="E43" s="117">
        <v>65.919521579898941</v>
      </c>
      <c r="F43" s="69"/>
      <c r="G43" s="72"/>
      <c r="I43" s="71"/>
    </row>
    <row r="44" spans="1:15">
      <c r="A44" s="69">
        <v>41</v>
      </c>
      <c r="B44" s="91" t="s">
        <v>70</v>
      </c>
      <c r="C44" s="197">
        <v>21945906</v>
      </c>
      <c r="D44" s="116">
        <v>34897806</v>
      </c>
      <c r="E44" s="117">
        <v>59.017385748394261</v>
      </c>
      <c r="F44" s="69"/>
      <c r="G44" s="72"/>
      <c r="I44" s="71"/>
    </row>
    <row r="45" spans="1:15">
      <c r="A45" s="69">
        <v>42</v>
      </c>
      <c r="B45" s="91" t="s">
        <v>71</v>
      </c>
      <c r="C45" s="197">
        <v>45922842</v>
      </c>
      <c r="D45" s="116">
        <v>60963546</v>
      </c>
      <c r="E45" s="117">
        <v>32.752119304811316</v>
      </c>
      <c r="F45" s="69"/>
      <c r="G45" s="72"/>
      <c r="I45" s="71"/>
    </row>
    <row r="46" spans="1:15">
      <c r="A46" s="69">
        <v>43</v>
      </c>
      <c r="B46" s="91" t="s">
        <v>72</v>
      </c>
      <c r="C46" s="197">
        <v>64501381</v>
      </c>
      <c r="D46" s="116">
        <v>89327788</v>
      </c>
      <c r="E46" s="117">
        <v>38.489729390445142</v>
      </c>
      <c r="F46" s="69"/>
      <c r="G46" s="72"/>
      <c r="I46" s="71"/>
    </row>
    <row r="47" spans="1:15">
      <c r="A47" s="69">
        <v>44</v>
      </c>
      <c r="B47" s="91" t="s">
        <v>51</v>
      </c>
      <c r="C47" s="197">
        <v>94635560</v>
      </c>
      <c r="D47" s="116">
        <v>113281160</v>
      </c>
      <c r="E47" s="117">
        <v>19.702530423024918</v>
      </c>
      <c r="F47" s="69"/>
      <c r="G47" s="72"/>
      <c r="I47" s="71"/>
    </row>
    <row r="48" spans="1:15">
      <c r="A48" s="69">
        <v>45</v>
      </c>
      <c r="B48" s="91" t="s">
        <v>142</v>
      </c>
      <c r="C48" s="197" t="s">
        <v>134</v>
      </c>
      <c r="D48" s="116">
        <v>381205512</v>
      </c>
      <c r="E48" s="117" t="s">
        <v>135</v>
      </c>
      <c r="F48" s="69"/>
      <c r="G48" s="72"/>
      <c r="I48" s="71"/>
    </row>
    <row r="49" spans="1:10">
      <c r="A49" s="69">
        <v>46</v>
      </c>
      <c r="B49" s="91" t="s">
        <v>46</v>
      </c>
      <c r="C49" s="197">
        <v>47926398</v>
      </c>
      <c r="D49" s="197">
        <v>50059886</v>
      </c>
      <c r="E49" s="117">
        <v>4.4515926275118778</v>
      </c>
      <c r="F49" s="69"/>
      <c r="G49" s="72"/>
      <c r="I49" s="71"/>
    </row>
    <row r="50" spans="1:10">
      <c r="A50" s="69">
        <v>47</v>
      </c>
      <c r="B50" s="91" t="s">
        <v>73</v>
      </c>
      <c r="C50" s="197">
        <v>139092525</v>
      </c>
      <c r="D50" s="197">
        <v>169956358</v>
      </c>
      <c r="E50" s="117">
        <v>22.189426067288661</v>
      </c>
      <c r="F50" s="69"/>
      <c r="G50" s="73"/>
      <c r="H50" s="96"/>
      <c r="I50" s="96"/>
      <c r="J50" s="97"/>
    </row>
    <row r="51" spans="1:10">
      <c r="A51" s="69">
        <v>48</v>
      </c>
      <c r="B51" s="91" t="s">
        <v>143</v>
      </c>
      <c r="C51" s="197" t="s">
        <v>134</v>
      </c>
      <c r="D51" s="197">
        <v>228669086</v>
      </c>
      <c r="E51" s="117" t="s">
        <v>135</v>
      </c>
      <c r="F51" s="69"/>
      <c r="G51" s="73"/>
      <c r="H51" s="96"/>
      <c r="I51" s="96"/>
      <c r="J51" s="97"/>
    </row>
    <row r="52" spans="1:10">
      <c r="A52" s="69">
        <v>49</v>
      </c>
      <c r="B52" s="91" t="s">
        <v>144</v>
      </c>
      <c r="C52" s="197" t="s">
        <v>134</v>
      </c>
      <c r="D52" s="197">
        <v>136128174</v>
      </c>
      <c r="E52" s="117" t="s">
        <v>135</v>
      </c>
      <c r="F52" s="69"/>
      <c r="G52" s="73"/>
      <c r="H52" s="98"/>
      <c r="I52" s="96"/>
      <c r="J52" s="97"/>
    </row>
    <row r="53" spans="1:10">
      <c r="A53" s="69">
        <v>50</v>
      </c>
      <c r="B53" s="91" t="s">
        <v>145</v>
      </c>
      <c r="C53" s="197" t="s">
        <v>134</v>
      </c>
      <c r="D53" s="197">
        <v>122413056</v>
      </c>
      <c r="E53" s="117" t="s">
        <v>135</v>
      </c>
      <c r="F53" s="69"/>
      <c r="G53" s="73"/>
      <c r="H53" s="98"/>
      <c r="I53" s="96"/>
      <c r="J53" s="97"/>
    </row>
    <row r="54" spans="1:10">
      <c r="A54" s="69">
        <v>51</v>
      </c>
      <c r="B54" s="91" t="s">
        <v>52</v>
      </c>
      <c r="C54" s="197">
        <v>66885264</v>
      </c>
      <c r="D54" s="197">
        <v>84744792</v>
      </c>
      <c r="E54" s="117">
        <v>26.701738068941467</v>
      </c>
      <c r="F54" s="143"/>
      <c r="G54" s="73"/>
      <c r="H54" s="98"/>
      <c r="I54" s="96"/>
      <c r="J54" s="97"/>
    </row>
    <row r="55" spans="1:10">
      <c r="A55" s="69">
        <v>52</v>
      </c>
      <c r="B55" s="91" t="s">
        <v>54</v>
      </c>
      <c r="C55" s="197" t="s">
        <v>134</v>
      </c>
      <c r="D55" s="197">
        <v>21540350</v>
      </c>
      <c r="E55" s="117" t="s">
        <v>135</v>
      </c>
      <c r="F55" s="143"/>
      <c r="G55" s="73"/>
      <c r="H55" s="98"/>
      <c r="I55" s="96"/>
      <c r="J55" s="97"/>
    </row>
    <row r="56" spans="1:10">
      <c r="A56" s="69">
        <v>53</v>
      </c>
      <c r="B56" s="91" t="s">
        <v>55</v>
      </c>
      <c r="C56" s="197" t="s">
        <v>134</v>
      </c>
      <c r="D56" s="197">
        <v>29576168</v>
      </c>
      <c r="E56" s="117" t="s">
        <v>135</v>
      </c>
      <c r="F56" s="143"/>
      <c r="G56" s="73"/>
      <c r="H56" s="98"/>
      <c r="I56" s="96"/>
      <c r="J56" s="97"/>
    </row>
    <row r="57" spans="1:10">
      <c r="A57" s="69">
        <v>54</v>
      </c>
      <c r="B57" s="91" t="s">
        <v>146</v>
      </c>
      <c r="C57" s="197" t="s">
        <v>134</v>
      </c>
      <c r="D57" s="197">
        <v>28890169</v>
      </c>
      <c r="E57" s="117" t="s">
        <v>135</v>
      </c>
      <c r="F57" s="143"/>
      <c r="G57" s="73"/>
      <c r="H57" s="98"/>
      <c r="I57" s="96"/>
      <c r="J57" s="97"/>
    </row>
    <row r="58" spans="1:10">
      <c r="A58" s="69">
        <v>55</v>
      </c>
      <c r="B58" s="91" t="s">
        <v>58</v>
      </c>
      <c r="C58" s="197" t="s">
        <v>134</v>
      </c>
      <c r="D58" s="197">
        <v>17483265</v>
      </c>
      <c r="E58" s="117" t="s">
        <v>135</v>
      </c>
      <c r="F58" s="143"/>
      <c r="G58" s="73"/>
      <c r="H58" s="98"/>
      <c r="I58" s="96"/>
      <c r="J58" s="97"/>
    </row>
    <row r="59" spans="1:10">
      <c r="A59" s="69">
        <v>56</v>
      </c>
      <c r="B59" s="91" t="s">
        <v>147</v>
      </c>
      <c r="C59" s="197" t="s">
        <v>134</v>
      </c>
      <c r="D59" s="197">
        <v>20498492</v>
      </c>
      <c r="E59" s="117" t="s">
        <v>135</v>
      </c>
      <c r="F59" s="143" t="s">
        <v>13</v>
      </c>
      <c r="G59" s="73"/>
      <c r="H59" s="98"/>
      <c r="I59" s="96"/>
      <c r="J59" s="97"/>
    </row>
    <row r="60" spans="1:10" s="3" customFormat="1" ht="25.5" customHeight="1">
      <c r="A60" s="126"/>
      <c r="B60" s="127" t="s">
        <v>18</v>
      </c>
      <c r="C60" s="205">
        <v>22298984958</v>
      </c>
      <c r="D60" s="122">
        <v>27299701072</v>
      </c>
      <c r="E60" s="124">
        <v>22.425756703360346</v>
      </c>
      <c r="F60" s="142"/>
    </row>
    <row r="61" spans="1:10" ht="12" customHeight="1">
      <c r="A61" s="195" t="s">
        <v>136</v>
      </c>
      <c r="B61" s="142"/>
      <c r="C61" s="214"/>
      <c r="D61" s="142"/>
      <c r="E61" s="178"/>
      <c r="F61" s="178"/>
      <c r="G61" s="178"/>
    </row>
    <row r="62" spans="1:10" ht="12" customHeight="1">
      <c r="A62" s="195" t="s">
        <v>148</v>
      </c>
      <c r="B62" s="142"/>
      <c r="C62" s="214"/>
      <c r="D62" s="142"/>
      <c r="E62" s="178"/>
      <c r="F62" s="178"/>
      <c r="G62" s="178"/>
    </row>
    <row r="63" spans="1:10" ht="12" customHeight="1">
      <c r="A63" s="195"/>
      <c r="B63" s="142"/>
      <c r="C63" s="214"/>
      <c r="D63" s="142"/>
      <c r="E63" s="178"/>
      <c r="F63" s="178"/>
      <c r="G63" s="178"/>
    </row>
    <row r="64" spans="1:10" ht="12" customHeight="1">
      <c r="A64" s="195"/>
      <c r="B64" s="142"/>
      <c r="C64" s="214"/>
      <c r="D64" s="142"/>
      <c r="E64" s="178"/>
      <c r="F64" s="178"/>
      <c r="G64" s="178"/>
    </row>
    <row r="65" spans="1:7" ht="12" customHeight="1">
      <c r="A65" s="195"/>
      <c r="B65" s="142"/>
      <c r="C65" s="214"/>
      <c r="D65" s="142"/>
      <c r="E65" s="178"/>
      <c r="F65" s="178"/>
      <c r="G65" s="178"/>
    </row>
    <row r="66" spans="1:7" ht="12" customHeight="1">
      <c r="A66" s="195"/>
      <c r="B66" s="142"/>
      <c r="C66" s="214"/>
      <c r="D66" s="142"/>
      <c r="E66" s="178"/>
      <c r="F66" s="178"/>
      <c r="G66" s="178"/>
    </row>
    <row r="67" spans="1:7" ht="15">
      <c r="A67" s="135"/>
      <c r="B67" s="140"/>
      <c r="C67" s="6"/>
      <c r="D67" s="135"/>
      <c r="E67" s="178"/>
      <c r="F67" s="178"/>
    </row>
    <row r="68" spans="1:7" ht="15">
      <c r="A68" s="135"/>
      <c r="B68" s="140"/>
      <c r="C68" s="217"/>
      <c r="D68" s="135"/>
      <c r="E68" s="178"/>
      <c r="F68" s="178"/>
    </row>
    <row r="69" spans="1:7">
      <c r="A69" s="135"/>
      <c r="B69" s="140"/>
      <c r="C69" s="6"/>
      <c r="D69" s="13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4" t="s">
        <v>65</v>
      </c>
      <c r="B1" s="103"/>
      <c r="C1" s="102"/>
      <c r="D1" s="102"/>
      <c r="E1" s="102"/>
      <c r="F1" s="104"/>
    </row>
    <row r="2" spans="1:9">
      <c r="A2" s="102"/>
      <c r="B2" s="102"/>
      <c r="C2" s="102"/>
      <c r="D2" s="102"/>
      <c r="E2" s="102"/>
      <c r="F2" s="104"/>
      <c r="G2" s="74"/>
      <c r="H2" s="74"/>
      <c r="I2" s="70"/>
    </row>
    <row r="3" spans="1:9" ht="18" customHeight="1">
      <c r="A3" s="176"/>
      <c r="B3" s="177" t="s">
        <v>16</v>
      </c>
      <c r="C3" s="198" t="s">
        <v>138</v>
      </c>
      <c r="D3" s="198" t="s">
        <v>139</v>
      </c>
      <c r="E3" s="175" t="s">
        <v>17</v>
      </c>
      <c r="F3" s="144"/>
    </row>
    <row r="4" spans="1:9">
      <c r="A4" s="135">
        <v>1</v>
      </c>
      <c r="B4" s="136" t="s">
        <v>19</v>
      </c>
      <c r="C4" s="110">
        <v>3072151</v>
      </c>
      <c r="D4" s="110">
        <v>3394096</v>
      </c>
      <c r="E4" s="141">
        <v>10.479465364820935</v>
      </c>
      <c r="F4" s="144"/>
      <c r="G4" s="66"/>
      <c r="H4" s="85"/>
      <c r="I4" s="74"/>
    </row>
    <row r="5" spans="1:9">
      <c r="A5" s="135">
        <v>2</v>
      </c>
      <c r="B5" s="136" t="s">
        <v>20</v>
      </c>
      <c r="C5" s="110">
        <v>1809466</v>
      </c>
      <c r="D5" s="110">
        <v>1758258</v>
      </c>
      <c r="E5" s="141">
        <v>-2.8300062007244127</v>
      </c>
      <c r="F5" s="144"/>
    </row>
    <row r="6" spans="1:9">
      <c r="A6" s="135">
        <v>3</v>
      </c>
      <c r="B6" s="136" t="s">
        <v>28</v>
      </c>
      <c r="C6" s="110">
        <v>937103</v>
      </c>
      <c r="D6" s="110">
        <v>1431284</v>
      </c>
      <c r="E6" s="141">
        <v>52.734971502598974</v>
      </c>
      <c r="F6" s="145"/>
    </row>
    <row r="7" spans="1:9">
      <c r="A7" s="135">
        <v>4</v>
      </c>
      <c r="B7" s="136" t="s">
        <v>26</v>
      </c>
      <c r="C7" s="110">
        <v>615508</v>
      </c>
      <c r="D7" s="110">
        <v>1175395</v>
      </c>
      <c r="E7" s="141">
        <v>90.963399338432652</v>
      </c>
      <c r="F7" s="144"/>
    </row>
    <row r="8" spans="1:9">
      <c r="A8" s="135">
        <v>5</v>
      </c>
      <c r="B8" s="136" t="s">
        <v>21</v>
      </c>
      <c r="C8" s="110">
        <v>1279076</v>
      </c>
      <c r="D8" s="110">
        <v>1317665</v>
      </c>
      <c r="E8" s="141">
        <v>3.0169434810754012</v>
      </c>
      <c r="F8" s="144"/>
    </row>
    <row r="9" spans="1:9">
      <c r="A9" s="135">
        <v>6</v>
      </c>
      <c r="B9" s="136" t="s">
        <v>22</v>
      </c>
      <c r="C9" s="110">
        <v>893152</v>
      </c>
      <c r="D9" s="110">
        <v>1123136</v>
      </c>
      <c r="E9" s="141">
        <v>25.749704417613128</v>
      </c>
      <c r="F9" s="144"/>
    </row>
    <row r="10" spans="1:9">
      <c r="A10" s="135">
        <v>7</v>
      </c>
      <c r="B10" s="136" t="s">
        <v>32</v>
      </c>
      <c r="C10" s="110">
        <v>712234</v>
      </c>
      <c r="D10" s="110">
        <v>1042217</v>
      </c>
      <c r="E10" s="141">
        <v>46.330700303551922</v>
      </c>
      <c r="F10" s="144"/>
    </row>
    <row r="11" spans="1:9">
      <c r="A11" s="135">
        <v>8</v>
      </c>
      <c r="B11" s="136" t="s">
        <v>23</v>
      </c>
      <c r="C11" s="110">
        <v>906438</v>
      </c>
      <c r="D11" s="110">
        <v>1073880</v>
      </c>
      <c r="E11" s="141">
        <v>18.472526526910833</v>
      </c>
      <c r="F11" s="144"/>
    </row>
    <row r="12" spans="1:9">
      <c r="A12" s="135">
        <v>9</v>
      </c>
      <c r="B12" s="136" t="s">
        <v>35</v>
      </c>
      <c r="C12" s="110">
        <v>593764</v>
      </c>
      <c r="D12" s="110">
        <v>851974</v>
      </c>
      <c r="E12" s="141">
        <v>43.486974622914154</v>
      </c>
      <c r="F12" s="144"/>
    </row>
    <row r="13" spans="1:9">
      <c r="A13" s="135">
        <v>10</v>
      </c>
      <c r="B13" s="136" t="s">
        <v>25</v>
      </c>
      <c r="C13" s="110">
        <v>825236</v>
      </c>
      <c r="D13" s="110">
        <v>851790</v>
      </c>
      <c r="E13" s="141">
        <v>3.217746196239621</v>
      </c>
      <c r="F13" s="144"/>
    </row>
    <row r="14" spans="1:9">
      <c r="A14" s="135">
        <v>11</v>
      </c>
      <c r="B14" s="136" t="s">
        <v>29</v>
      </c>
      <c r="C14" s="110">
        <v>676429</v>
      </c>
      <c r="D14" s="110">
        <v>760935</v>
      </c>
      <c r="E14" s="141">
        <v>12.492959349761763</v>
      </c>
      <c r="F14" s="144"/>
    </row>
    <row r="15" spans="1:9">
      <c r="A15" s="135">
        <v>12</v>
      </c>
      <c r="B15" s="136" t="s">
        <v>37</v>
      </c>
      <c r="C15" s="110">
        <v>512331</v>
      </c>
      <c r="D15" s="110">
        <v>735495</v>
      </c>
      <c r="E15" s="141">
        <v>43.558558822323853</v>
      </c>
      <c r="F15" s="144"/>
    </row>
    <row r="16" spans="1:9">
      <c r="A16" s="135">
        <v>13</v>
      </c>
      <c r="B16" s="136" t="s">
        <v>59</v>
      </c>
      <c r="C16" s="110">
        <v>508632</v>
      </c>
      <c r="D16" s="110">
        <v>725855</v>
      </c>
      <c r="E16" s="141">
        <v>42.707301152896399</v>
      </c>
      <c r="F16" s="144"/>
    </row>
    <row r="17" spans="1:9">
      <c r="A17" s="135">
        <v>14</v>
      </c>
      <c r="B17" s="136" t="s">
        <v>47</v>
      </c>
      <c r="C17" s="110">
        <v>444862</v>
      </c>
      <c r="D17" s="110">
        <v>598607</v>
      </c>
      <c r="E17" s="141">
        <v>34.560155733688205</v>
      </c>
      <c r="F17" s="144"/>
    </row>
    <row r="18" spans="1:9">
      <c r="A18" s="135">
        <v>15</v>
      </c>
      <c r="B18" s="136" t="s">
        <v>45</v>
      </c>
      <c r="C18" s="110">
        <v>329206</v>
      </c>
      <c r="D18" s="110">
        <v>539690</v>
      </c>
      <c r="E18" s="141">
        <v>63.936866278257384</v>
      </c>
      <c r="F18" s="144"/>
    </row>
    <row r="19" spans="1:9">
      <c r="A19" s="135">
        <v>16</v>
      </c>
      <c r="B19" s="136" t="s">
        <v>39</v>
      </c>
      <c r="C19" s="110">
        <v>406535</v>
      </c>
      <c r="D19" s="110">
        <v>585179</v>
      </c>
      <c r="E19" s="141">
        <v>43.943079931617198</v>
      </c>
      <c r="F19" s="144"/>
    </row>
    <row r="20" spans="1:9">
      <c r="A20" s="135">
        <v>17</v>
      </c>
      <c r="B20" s="136" t="s">
        <v>66</v>
      </c>
      <c r="C20" s="110">
        <v>381482</v>
      </c>
      <c r="D20" s="110">
        <v>613129</v>
      </c>
      <c r="E20" s="141">
        <v>60.722917463995685</v>
      </c>
      <c r="F20" s="144"/>
    </row>
    <row r="21" spans="1:9">
      <c r="A21" s="135">
        <v>18</v>
      </c>
      <c r="B21" s="136" t="s">
        <v>40</v>
      </c>
      <c r="C21" s="110">
        <v>268997</v>
      </c>
      <c r="D21" s="110">
        <v>513578</v>
      </c>
      <c r="E21" s="141">
        <v>90.923318847422081</v>
      </c>
      <c r="F21" s="144"/>
    </row>
    <row r="22" spans="1:9">
      <c r="A22" s="135">
        <v>19</v>
      </c>
      <c r="B22" s="136" t="s">
        <v>60</v>
      </c>
      <c r="C22" s="110">
        <v>338228</v>
      </c>
      <c r="D22" s="110">
        <v>669723</v>
      </c>
      <c r="E22" s="141">
        <v>98.009330983833394</v>
      </c>
      <c r="F22" s="144"/>
    </row>
    <row r="23" spans="1:9">
      <c r="A23" s="135">
        <v>20</v>
      </c>
      <c r="B23" s="136" t="s">
        <v>27</v>
      </c>
      <c r="C23" s="110">
        <v>662223</v>
      </c>
      <c r="D23" s="110">
        <v>569566</v>
      </c>
      <c r="E23" s="141">
        <v>-13.99181242572366</v>
      </c>
      <c r="F23" s="144"/>
    </row>
    <row r="24" spans="1:9">
      <c r="A24" s="135">
        <v>21</v>
      </c>
      <c r="B24" s="136" t="s">
        <v>41</v>
      </c>
      <c r="C24" s="110">
        <v>211575</v>
      </c>
      <c r="D24" s="110">
        <v>502636</v>
      </c>
      <c r="E24" s="141">
        <v>137.56871085903344</v>
      </c>
      <c r="F24" s="144"/>
    </row>
    <row r="25" spans="1:9">
      <c r="A25" s="135">
        <v>22</v>
      </c>
      <c r="B25" s="136" t="s">
        <v>34</v>
      </c>
      <c r="C25" s="110">
        <v>371246</v>
      </c>
      <c r="D25" s="110">
        <v>533705</v>
      </c>
      <c r="E25" s="141">
        <v>43.760471493295547</v>
      </c>
      <c r="F25" s="144"/>
    </row>
    <row r="26" spans="1:9">
      <c r="A26" s="135">
        <v>23</v>
      </c>
      <c r="B26" s="136" t="s">
        <v>36</v>
      </c>
      <c r="C26" s="110">
        <v>369925</v>
      </c>
      <c r="D26" s="110">
        <v>520550</v>
      </c>
      <c r="E26" s="141">
        <v>40.717713049942553</v>
      </c>
      <c r="F26" s="144"/>
      <c r="I26" s="74"/>
    </row>
    <row r="27" spans="1:9">
      <c r="A27" s="135">
        <v>24</v>
      </c>
      <c r="B27" s="136" t="s">
        <v>38</v>
      </c>
      <c r="C27" s="110">
        <v>428106</v>
      </c>
      <c r="D27" s="110">
        <v>465612</v>
      </c>
      <c r="E27" s="141">
        <v>8.7609143529873439</v>
      </c>
      <c r="F27" s="144"/>
    </row>
    <row r="28" spans="1:9">
      <c r="A28" s="135">
        <v>25</v>
      </c>
      <c r="B28" s="136" t="s">
        <v>31</v>
      </c>
      <c r="C28" s="110">
        <v>477106</v>
      </c>
      <c r="D28" s="110">
        <v>522236</v>
      </c>
      <c r="E28" s="141">
        <v>9.459113907601246</v>
      </c>
      <c r="F28" s="146"/>
    </row>
    <row r="29" spans="1:9">
      <c r="A29" s="135">
        <v>26</v>
      </c>
      <c r="B29" s="136" t="s">
        <v>69</v>
      </c>
      <c r="C29" s="110">
        <v>161222</v>
      </c>
      <c r="D29" s="110">
        <v>428833</v>
      </c>
      <c r="E29" s="141">
        <v>165.9891329967374</v>
      </c>
      <c r="F29" s="146"/>
    </row>
    <row r="30" spans="1:9">
      <c r="A30" s="135">
        <v>27</v>
      </c>
      <c r="B30" s="136" t="s">
        <v>24</v>
      </c>
      <c r="C30" s="110">
        <v>814694</v>
      </c>
      <c r="D30" s="110">
        <v>494943</v>
      </c>
      <c r="E30" s="141">
        <v>-39.247987587977818</v>
      </c>
      <c r="F30" s="146"/>
    </row>
    <row r="31" spans="1:9">
      <c r="A31" s="135">
        <v>28</v>
      </c>
      <c r="B31" s="136" t="s">
        <v>44</v>
      </c>
      <c r="C31" s="110">
        <v>228881</v>
      </c>
      <c r="D31" s="110">
        <v>393494</v>
      </c>
      <c r="E31" s="141">
        <v>71.920779793866686</v>
      </c>
      <c r="F31" s="147"/>
    </row>
    <row r="32" spans="1:9">
      <c r="A32" s="135">
        <v>29</v>
      </c>
      <c r="B32" s="136" t="s">
        <v>127</v>
      </c>
      <c r="C32" s="110">
        <v>148710</v>
      </c>
      <c r="D32" s="110">
        <v>377805</v>
      </c>
      <c r="E32" s="141">
        <v>154.05487189832562</v>
      </c>
      <c r="F32" s="146"/>
    </row>
    <row r="33" spans="1:6">
      <c r="A33" s="135">
        <v>30</v>
      </c>
      <c r="B33" s="136" t="s">
        <v>43</v>
      </c>
      <c r="C33" s="110">
        <v>343020</v>
      </c>
      <c r="D33" s="110">
        <v>432968</v>
      </c>
      <c r="E33" s="141">
        <v>26.222377703923971</v>
      </c>
      <c r="F33" s="146"/>
    </row>
    <row r="34" spans="1:6">
      <c r="A34" s="135">
        <v>31</v>
      </c>
      <c r="B34" s="136" t="s">
        <v>48</v>
      </c>
      <c r="C34" s="110">
        <v>295593</v>
      </c>
      <c r="D34" s="110">
        <v>422683</v>
      </c>
      <c r="E34" s="141">
        <v>42.994928837963009</v>
      </c>
      <c r="F34" s="144"/>
    </row>
    <row r="35" spans="1:6">
      <c r="A35" s="135">
        <v>32</v>
      </c>
      <c r="B35" s="136" t="s">
        <v>30</v>
      </c>
      <c r="C35" s="110">
        <v>360301</v>
      </c>
      <c r="D35" s="110">
        <v>422817</v>
      </c>
      <c r="E35" s="141">
        <v>17.35104815140674</v>
      </c>
      <c r="F35" s="144"/>
    </row>
    <row r="36" spans="1:6">
      <c r="A36" s="135">
        <v>33</v>
      </c>
      <c r="B36" s="136" t="s">
        <v>49</v>
      </c>
      <c r="C36" s="110">
        <v>217738</v>
      </c>
      <c r="D36" s="110">
        <v>335635</v>
      </c>
      <c r="E36" s="141">
        <v>54.146267532539106</v>
      </c>
      <c r="F36" s="148"/>
    </row>
    <row r="37" spans="1:6">
      <c r="A37" s="135">
        <v>34</v>
      </c>
      <c r="B37" s="136" t="s">
        <v>68</v>
      </c>
      <c r="C37" s="110">
        <v>210458</v>
      </c>
      <c r="D37" s="110">
        <v>372321</v>
      </c>
      <c r="E37" s="141">
        <v>76.909882256792329</v>
      </c>
      <c r="F37" s="149"/>
    </row>
    <row r="38" spans="1:6">
      <c r="A38" s="135">
        <v>35</v>
      </c>
      <c r="B38" s="136" t="s">
        <v>42</v>
      </c>
      <c r="C38" s="110">
        <v>299005</v>
      </c>
      <c r="D38" s="110">
        <v>374839</v>
      </c>
      <c r="E38" s="141">
        <v>25.362117690339623</v>
      </c>
      <c r="F38" s="149"/>
    </row>
    <row r="39" spans="1:6">
      <c r="A39" s="135">
        <v>36</v>
      </c>
      <c r="B39" s="136" t="s">
        <v>53</v>
      </c>
      <c r="C39" s="110">
        <v>159415</v>
      </c>
      <c r="D39" s="110">
        <v>321340</v>
      </c>
      <c r="E39" s="141">
        <v>101.57450679045259</v>
      </c>
      <c r="F39" s="149"/>
    </row>
    <row r="40" spans="1:6">
      <c r="A40" s="135">
        <v>37</v>
      </c>
      <c r="B40" s="136" t="s">
        <v>33</v>
      </c>
      <c r="C40" s="110" t="s">
        <v>134</v>
      </c>
      <c r="D40" s="110">
        <v>325315</v>
      </c>
      <c r="E40" s="141" t="s">
        <v>135</v>
      </c>
      <c r="F40" s="148"/>
    </row>
    <row r="41" spans="1:6">
      <c r="A41" s="135">
        <v>38</v>
      </c>
      <c r="B41" s="136" t="s">
        <v>140</v>
      </c>
      <c r="C41" s="110">
        <v>171805</v>
      </c>
      <c r="D41" s="110">
        <v>309745</v>
      </c>
      <c r="E41" s="141">
        <v>80.288699397572827</v>
      </c>
      <c r="F41" s="144"/>
    </row>
    <row r="42" spans="1:6">
      <c r="A42" s="135">
        <v>39</v>
      </c>
      <c r="B42" s="136" t="s">
        <v>141</v>
      </c>
      <c r="C42" s="110" t="s">
        <v>134</v>
      </c>
      <c r="D42" s="110">
        <v>208192</v>
      </c>
      <c r="E42" s="141" t="s">
        <v>135</v>
      </c>
      <c r="F42" s="149"/>
    </row>
    <row r="43" spans="1:6">
      <c r="A43" s="135">
        <v>40</v>
      </c>
      <c r="B43" s="136" t="s">
        <v>50</v>
      </c>
      <c r="C43" s="110">
        <v>114844</v>
      </c>
      <c r="D43" s="110">
        <v>230320</v>
      </c>
      <c r="E43" s="141">
        <v>100.55031172721256</v>
      </c>
      <c r="F43" s="149"/>
    </row>
    <row r="44" spans="1:6">
      <c r="A44" s="135">
        <v>41</v>
      </c>
      <c r="B44" s="136" t="s">
        <v>70</v>
      </c>
      <c r="C44" s="110">
        <v>130162</v>
      </c>
      <c r="D44" s="110">
        <v>212575</v>
      </c>
      <c r="E44" s="141">
        <v>63.315714263763624</v>
      </c>
      <c r="F44" s="149"/>
    </row>
    <row r="45" spans="1:6">
      <c r="A45" s="135">
        <v>42</v>
      </c>
      <c r="B45" s="136" t="s">
        <v>71</v>
      </c>
      <c r="C45" s="110">
        <v>202382</v>
      </c>
      <c r="D45" s="110">
        <v>268194</v>
      </c>
      <c r="E45" s="141">
        <v>32.518702256129501</v>
      </c>
      <c r="F45" s="149"/>
    </row>
    <row r="46" spans="1:6">
      <c r="A46" s="135">
        <v>43</v>
      </c>
      <c r="B46" s="136" t="s">
        <v>72</v>
      </c>
      <c r="C46" s="110">
        <v>166648</v>
      </c>
      <c r="D46" s="110">
        <v>249163</v>
      </c>
      <c r="E46" s="141">
        <v>49.514545629110465</v>
      </c>
      <c r="F46" s="149"/>
    </row>
    <row r="47" spans="1:6">
      <c r="A47" s="135">
        <v>44</v>
      </c>
      <c r="B47" s="136" t="s">
        <v>51</v>
      </c>
      <c r="C47" s="110">
        <v>160041</v>
      </c>
      <c r="D47" s="110">
        <v>233538</v>
      </c>
      <c r="E47" s="141">
        <v>45.92385701164077</v>
      </c>
      <c r="F47" s="149"/>
    </row>
    <row r="48" spans="1:6">
      <c r="A48" s="135">
        <v>45</v>
      </c>
      <c r="B48" s="136" t="s">
        <v>142</v>
      </c>
      <c r="C48" s="110" t="s">
        <v>134</v>
      </c>
      <c r="D48" s="207">
        <v>222621</v>
      </c>
      <c r="E48" s="141" t="s">
        <v>135</v>
      </c>
      <c r="F48" s="149"/>
    </row>
    <row r="49" spans="1:7">
      <c r="A49" s="135">
        <v>46</v>
      </c>
      <c r="B49" s="136" t="s">
        <v>46</v>
      </c>
      <c r="C49" s="110">
        <v>171309</v>
      </c>
      <c r="D49" s="207">
        <v>205071</v>
      </c>
      <c r="E49" s="141">
        <v>19.708246501935101</v>
      </c>
      <c r="F49" s="149"/>
    </row>
    <row r="50" spans="1:7">
      <c r="A50" s="135">
        <v>47</v>
      </c>
      <c r="B50" s="136" t="s">
        <v>73</v>
      </c>
      <c r="C50" s="110">
        <v>162706</v>
      </c>
      <c r="D50" s="207">
        <v>227205</v>
      </c>
      <c r="E50" s="141">
        <v>39.64143916020307</v>
      </c>
      <c r="F50" s="149"/>
    </row>
    <row r="51" spans="1:7">
      <c r="A51" s="135">
        <v>48</v>
      </c>
      <c r="B51" s="136" t="s">
        <v>143</v>
      </c>
      <c r="C51" s="110" t="s">
        <v>134</v>
      </c>
      <c r="D51" s="207">
        <v>159069</v>
      </c>
      <c r="E51" s="141" t="s">
        <v>135</v>
      </c>
      <c r="F51" s="149"/>
    </row>
    <row r="52" spans="1:7">
      <c r="A52" s="135">
        <v>49</v>
      </c>
      <c r="B52" s="136" t="s">
        <v>144</v>
      </c>
      <c r="C52" s="110" t="s">
        <v>134</v>
      </c>
      <c r="D52" s="207">
        <v>162272</v>
      </c>
      <c r="E52" s="141" t="s">
        <v>135</v>
      </c>
      <c r="F52" s="149"/>
    </row>
    <row r="53" spans="1:7">
      <c r="A53" s="135">
        <v>50</v>
      </c>
      <c r="B53" s="136" t="s">
        <v>145</v>
      </c>
      <c r="C53" s="110" t="s">
        <v>134</v>
      </c>
      <c r="D53" s="207">
        <v>147322</v>
      </c>
      <c r="E53" s="141" t="s">
        <v>135</v>
      </c>
      <c r="F53" s="149"/>
    </row>
    <row r="54" spans="1:7">
      <c r="A54" s="135">
        <v>51</v>
      </c>
      <c r="B54" s="136" t="s">
        <v>52</v>
      </c>
      <c r="C54" s="110">
        <v>120688</v>
      </c>
      <c r="D54" s="207">
        <v>184529</v>
      </c>
      <c r="E54" s="141">
        <v>52.897554023598033</v>
      </c>
      <c r="F54" s="143"/>
    </row>
    <row r="55" spans="1:7">
      <c r="A55" s="135">
        <v>52</v>
      </c>
      <c r="B55" s="136" t="s">
        <v>54</v>
      </c>
      <c r="C55" s="110" t="s">
        <v>134</v>
      </c>
      <c r="D55" s="207">
        <v>131384</v>
      </c>
      <c r="E55" s="141" t="s">
        <v>135</v>
      </c>
      <c r="F55" s="143"/>
    </row>
    <row r="56" spans="1:7">
      <c r="A56" s="135">
        <v>53</v>
      </c>
      <c r="B56" s="136" t="s">
        <v>55</v>
      </c>
      <c r="C56" s="110" t="s">
        <v>134</v>
      </c>
      <c r="D56" s="207">
        <v>130030</v>
      </c>
      <c r="E56" s="141" t="s">
        <v>135</v>
      </c>
      <c r="F56" s="143"/>
    </row>
    <row r="57" spans="1:7">
      <c r="A57" s="135">
        <v>54</v>
      </c>
      <c r="B57" s="136" t="s">
        <v>146</v>
      </c>
      <c r="C57" s="110" t="s">
        <v>134</v>
      </c>
      <c r="D57" s="207">
        <v>113072</v>
      </c>
      <c r="E57" s="141" t="s">
        <v>135</v>
      </c>
      <c r="F57" s="143"/>
    </row>
    <row r="58" spans="1:7">
      <c r="A58" s="135">
        <v>55</v>
      </c>
      <c r="B58" s="136" t="s">
        <v>58</v>
      </c>
      <c r="C58" s="110" t="s">
        <v>134</v>
      </c>
      <c r="D58" s="207">
        <v>123625</v>
      </c>
      <c r="E58" s="141" t="s">
        <v>135</v>
      </c>
      <c r="F58" s="143"/>
    </row>
    <row r="59" spans="1:7">
      <c r="A59" s="135">
        <v>56</v>
      </c>
      <c r="B59" s="136" t="s">
        <v>147</v>
      </c>
      <c r="C59" s="110" t="s">
        <v>134</v>
      </c>
      <c r="D59" s="207">
        <v>22480</v>
      </c>
      <c r="E59" s="141" t="s">
        <v>135</v>
      </c>
      <c r="F59" s="143" t="s">
        <v>13</v>
      </c>
    </row>
    <row r="60" spans="1:7" ht="23.25" customHeight="1">
      <c r="A60" s="203"/>
      <c r="B60" s="204" t="s">
        <v>18</v>
      </c>
      <c r="C60" s="123">
        <v>29139882</v>
      </c>
      <c r="D60" s="123">
        <v>39171046</v>
      </c>
      <c r="E60" s="202">
        <v>34.42417508759987</v>
      </c>
      <c r="F60" s="142"/>
    </row>
    <row r="61" spans="1:7" ht="12" customHeight="1">
      <c r="A61" s="195" t="s">
        <v>136</v>
      </c>
      <c r="B61" s="142"/>
      <c r="C61" s="142"/>
      <c r="D61" s="142"/>
      <c r="E61" s="178"/>
      <c r="F61" s="178"/>
      <c r="G61" s="178"/>
    </row>
    <row r="62" spans="1:7" ht="12" customHeight="1">
      <c r="A62" s="195" t="s">
        <v>148</v>
      </c>
      <c r="B62" s="142"/>
      <c r="C62" s="142"/>
      <c r="D62" s="142"/>
      <c r="E62" s="178"/>
      <c r="F62" s="178"/>
      <c r="G62" s="178"/>
    </row>
    <row r="63" spans="1:7" ht="12" customHeight="1">
      <c r="A63" s="195"/>
      <c r="B63" s="142"/>
      <c r="C63" s="142"/>
      <c r="D63" s="142"/>
      <c r="E63" s="178"/>
      <c r="F63" s="178"/>
      <c r="G63" s="178"/>
    </row>
    <row r="64" spans="1:7" ht="12" customHeight="1">
      <c r="A64" s="195"/>
      <c r="B64" s="142"/>
      <c r="C64" s="142"/>
      <c r="D64" s="142"/>
      <c r="E64" s="178"/>
      <c r="F64" s="178"/>
      <c r="G64" s="178"/>
    </row>
    <row r="65" spans="1:7" ht="12" customHeight="1">
      <c r="A65" s="195"/>
      <c r="B65" s="142"/>
      <c r="C65" s="142"/>
      <c r="D65" s="142"/>
      <c r="E65" s="178"/>
      <c r="F65" s="178"/>
      <c r="G65" s="178"/>
    </row>
    <row r="66" spans="1:7" ht="12" customHeight="1">
      <c r="A66" s="195"/>
      <c r="B66" s="142"/>
      <c r="C66" s="142"/>
      <c r="D66" s="142"/>
      <c r="E66" s="178"/>
      <c r="F66" s="178"/>
      <c r="G66" s="178"/>
    </row>
    <row r="67" spans="1:7" ht="15">
      <c r="A67" s="135"/>
      <c r="B67" s="140"/>
      <c r="C67" s="6"/>
      <c r="D67" s="135"/>
      <c r="E67" s="178"/>
      <c r="F67" s="178"/>
    </row>
    <row r="68" spans="1:7" ht="15">
      <c r="A68" s="135"/>
      <c r="B68" s="140"/>
      <c r="C68" s="139"/>
      <c r="D68" s="135"/>
      <c r="E68" s="178"/>
      <c r="F68" s="178"/>
    </row>
    <row r="69" spans="1:7" ht="15">
      <c r="A69" s="135"/>
      <c r="B69" s="140"/>
      <c r="C69" s="6"/>
      <c r="D69" s="135"/>
      <c r="E69" s="178"/>
      <c r="F69" s="17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style="5" customWidth="1"/>
    <col min="4" max="4" width="19.5703125" customWidth="1"/>
    <col min="5" max="5" width="11.42578125" customWidth="1"/>
    <col min="6" max="6" width="3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99" t="s">
        <v>62</v>
      </c>
      <c r="B1" s="94"/>
      <c r="C1" s="108"/>
      <c r="D1" s="4"/>
      <c r="E1" s="4"/>
    </row>
    <row r="2" spans="1:14">
      <c r="A2" s="4"/>
      <c r="B2" s="101"/>
      <c r="C2" s="4"/>
      <c r="D2" s="4"/>
      <c r="E2" s="4"/>
    </row>
    <row r="3" spans="1:14" ht="18.75" customHeight="1">
      <c r="A3" s="179"/>
      <c r="B3" s="179" t="s">
        <v>16</v>
      </c>
      <c r="C3" s="198" t="s">
        <v>138</v>
      </c>
      <c r="D3" s="198" t="s">
        <v>139</v>
      </c>
      <c r="E3" s="180" t="s">
        <v>17</v>
      </c>
      <c r="F3" s="190"/>
      <c r="G3" s="150"/>
    </row>
    <row r="4" spans="1:14">
      <c r="A4" s="69">
        <v>1</v>
      </c>
      <c r="B4" s="91" t="s">
        <v>19</v>
      </c>
      <c r="C4" s="197">
        <v>2177136754</v>
      </c>
      <c r="D4" s="116">
        <v>2406912298</v>
      </c>
      <c r="E4" s="117">
        <v>10.55402438904396</v>
      </c>
      <c r="F4" s="69"/>
      <c r="G4" s="91"/>
      <c r="H4" s="76"/>
      <c r="I4" s="62"/>
      <c r="J4" s="69"/>
      <c r="K4" s="91"/>
      <c r="L4" s="119"/>
      <c r="M4" s="116"/>
      <c r="N4" s="117"/>
    </row>
    <row r="5" spans="1:14">
      <c r="A5" s="69">
        <v>2</v>
      </c>
      <c r="B5" s="91" t="s">
        <v>20</v>
      </c>
      <c r="C5" s="197">
        <v>1362527898</v>
      </c>
      <c r="D5" s="116">
        <v>1323968274</v>
      </c>
      <c r="E5" s="117">
        <v>-2.8300062007244127</v>
      </c>
      <c r="F5" s="69"/>
      <c r="G5" s="91"/>
      <c r="H5" s="53"/>
      <c r="I5" s="60"/>
    </row>
    <row r="6" spans="1:14">
      <c r="A6" s="69">
        <v>3</v>
      </c>
      <c r="B6" s="91" t="s">
        <v>28</v>
      </c>
      <c r="C6" s="197">
        <v>1303510273</v>
      </c>
      <c r="D6" s="116">
        <v>1990916044</v>
      </c>
      <c r="E6" s="117">
        <v>52.734971502598974</v>
      </c>
      <c r="F6" s="69"/>
      <c r="G6" s="91"/>
      <c r="H6" s="53"/>
      <c r="I6" s="60"/>
    </row>
    <row r="7" spans="1:14">
      <c r="A7" s="69">
        <v>4</v>
      </c>
      <c r="B7" s="91" t="s">
        <v>26</v>
      </c>
      <c r="C7" s="197">
        <v>820246804</v>
      </c>
      <c r="D7" s="116">
        <v>1563275350</v>
      </c>
      <c r="E7" s="117">
        <v>90.585972706819589</v>
      </c>
      <c r="F7" s="69"/>
      <c r="G7" s="91"/>
      <c r="H7" s="53"/>
      <c r="I7" s="60"/>
    </row>
    <row r="8" spans="1:14">
      <c r="A8" s="69">
        <v>5</v>
      </c>
      <c r="B8" s="91" t="s">
        <v>21</v>
      </c>
      <c r="C8" s="197">
        <v>1766403956</v>
      </c>
      <c r="D8" s="116">
        <v>1819695365</v>
      </c>
      <c r="E8" s="117">
        <v>3.0169434810754012</v>
      </c>
      <c r="F8" s="69"/>
      <c r="G8" s="91"/>
      <c r="H8" s="53"/>
      <c r="I8" s="60"/>
    </row>
    <row r="9" spans="1:14">
      <c r="A9" s="69">
        <v>6</v>
      </c>
      <c r="B9" s="91" t="s">
        <v>22</v>
      </c>
      <c r="C9" s="197">
        <v>607343360</v>
      </c>
      <c r="D9" s="116">
        <v>763732480</v>
      </c>
      <c r="E9" s="117">
        <v>25.749704417613128</v>
      </c>
      <c r="F9" s="69"/>
      <c r="G9" s="91"/>
      <c r="H9" s="53"/>
      <c r="I9" s="60"/>
    </row>
    <row r="10" spans="1:14">
      <c r="A10" s="69">
        <v>7</v>
      </c>
      <c r="B10" s="91" t="s">
        <v>32</v>
      </c>
      <c r="C10" s="197">
        <v>792004208</v>
      </c>
      <c r="D10" s="116">
        <v>1158945304</v>
      </c>
      <c r="E10" s="117">
        <v>46.330700303551922</v>
      </c>
      <c r="F10" s="69"/>
      <c r="G10" s="91"/>
      <c r="H10" s="53"/>
      <c r="I10" s="60"/>
    </row>
    <row r="11" spans="1:14">
      <c r="A11" s="69">
        <v>8</v>
      </c>
      <c r="B11" s="91" t="s">
        <v>23</v>
      </c>
      <c r="C11" s="197">
        <v>582666234</v>
      </c>
      <c r="D11" s="116">
        <v>690378600</v>
      </c>
      <c r="E11" s="117">
        <v>18.486117731682388</v>
      </c>
      <c r="F11" s="69"/>
      <c r="G11" s="91"/>
      <c r="H11" s="53"/>
      <c r="I11" s="60"/>
    </row>
    <row r="12" spans="1:14">
      <c r="A12" s="69">
        <v>9</v>
      </c>
      <c r="B12" s="91" t="s">
        <v>35</v>
      </c>
      <c r="C12" s="197">
        <v>473229908</v>
      </c>
      <c r="D12" s="116">
        <v>679023278</v>
      </c>
      <c r="E12" s="117">
        <v>43.486974622914154</v>
      </c>
      <c r="F12" s="69"/>
      <c r="G12" s="91"/>
      <c r="H12" s="53"/>
      <c r="I12" s="60"/>
    </row>
    <row r="13" spans="1:14">
      <c r="A13" s="69">
        <v>10</v>
      </c>
      <c r="B13" s="91" t="s">
        <v>25</v>
      </c>
      <c r="C13" s="197">
        <v>963050412</v>
      </c>
      <c r="D13" s="116">
        <v>994038930</v>
      </c>
      <c r="E13" s="117">
        <v>3.217746196239621</v>
      </c>
      <c r="F13" s="69"/>
      <c r="G13" s="91"/>
      <c r="H13" s="53"/>
      <c r="I13" s="60"/>
    </row>
    <row r="14" spans="1:14">
      <c r="A14" s="69">
        <v>11</v>
      </c>
      <c r="B14" s="91" t="s">
        <v>29</v>
      </c>
      <c r="C14" s="197">
        <v>418033122</v>
      </c>
      <c r="D14" s="116">
        <v>470257830</v>
      </c>
      <c r="E14" s="117">
        <v>12.492959349761763</v>
      </c>
      <c r="F14" s="69"/>
      <c r="G14" s="91"/>
      <c r="H14" s="53"/>
      <c r="I14" s="60"/>
    </row>
    <row r="15" spans="1:14">
      <c r="A15" s="69">
        <v>12</v>
      </c>
      <c r="B15" s="91" t="s">
        <v>37</v>
      </c>
      <c r="C15" s="197">
        <v>831000882</v>
      </c>
      <c r="D15" s="116">
        <v>1192972890</v>
      </c>
      <c r="E15" s="117">
        <v>43.558558822323853</v>
      </c>
      <c r="F15" s="69"/>
      <c r="G15" s="91"/>
      <c r="H15" s="53"/>
      <c r="I15" s="60"/>
    </row>
    <row r="16" spans="1:14">
      <c r="A16" s="69">
        <v>13</v>
      </c>
      <c r="B16" s="91" t="s">
        <v>59</v>
      </c>
      <c r="C16" s="197">
        <v>635790000</v>
      </c>
      <c r="D16" s="116">
        <v>907318750</v>
      </c>
      <c r="E16" s="117">
        <v>42.707301152896399</v>
      </c>
      <c r="F16" s="69"/>
      <c r="G16" s="91"/>
      <c r="H16" s="53"/>
      <c r="I16" s="60"/>
    </row>
    <row r="17" spans="1:9">
      <c r="A17" s="69">
        <v>14</v>
      </c>
      <c r="B17" s="91" t="s">
        <v>47</v>
      </c>
      <c r="C17" s="197">
        <v>272255544</v>
      </c>
      <c r="D17" s="116">
        <v>366347484</v>
      </c>
      <c r="E17" s="117">
        <v>34.560155733688205</v>
      </c>
      <c r="F17" s="69"/>
      <c r="G17" s="91"/>
      <c r="H17" s="53"/>
      <c r="I17" s="60"/>
    </row>
    <row r="18" spans="1:9">
      <c r="A18" s="69">
        <v>15</v>
      </c>
      <c r="B18" s="91" t="s">
        <v>45</v>
      </c>
      <c r="C18" s="197">
        <v>552078462</v>
      </c>
      <c r="D18" s="116">
        <v>905060130</v>
      </c>
      <c r="E18" s="117">
        <v>63.936866278257384</v>
      </c>
      <c r="F18" s="69"/>
      <c r="G18" s="91"/>
      <c r="H18" s="53"/>
      <c r="I18" s="60"/>
    </row>
    <row r="19" spans="1:9">
      <c r="A19" s="69">
        <v>16</v>
      </c>
      <c r="B19" s="91" t="s">
        <v>39</v>
      </c>
      <c r="C19" s="197">
        <v>210585130</v>
      </c>
      <c r="D19" s="116">
        <v>303122722</v>
      </c>
      <c r="E19" s="117">
        <v>43.943079931617198</v>
      </c>
      <c r="F19" s="69"/>
      <c r="G19" s="91"/>
      <c r="H19" s="53"/>
      <c r="I19" s="60"/>
    </row>
    <row r="20" spans="1:9">
      <c r="A20" s="69">
        <v>17</v>
      </c>
      <c r="B20" s="91" t="s">
        <v>66</v>
      </c>
      <c r="C20" s="197">
        <v>500504384</v>
      </c>
      <c r="D20" s="116">
        <v>804425248</v>
      </c>
      <c r="E20" s="117">
        <v>60.722917463995685</v>
      </c>
      <c r="F20" s="69"/>
      <c r="G20" s="91"/>
      <c r="H20" s="53"/>
      <c r="I20" s="60"/>
    </row>
    <row r="21" spans="1:9">
      <c r="A21" s="69">
        <v>18</v>
      </c>
      <c r="B21" s="91" t="s">
        <v>40</v>
      </c>
      <c r="C21" s="197">
        <v>570273640</v>
      </c>
      <c r="D21" s="116">
        <v>1088785360</v>
      </c>
      <c r="E21" s="117">
        <v>90.923318847422081</v>
      </c>
      <c r="F21" s="69"/>
      <c r="G21" s="91"/>
      <c r="H21" s="53"/>
      <c r="I21" s="60"/>
    </row>
    <row r="22" spans="1:9">
      <c r="A22" s="69">
        <v>19</v>
      </c>
      <c r="B22" s="91" t="s">
        <v>60</v>
      </c>
      <c r="C22" s="197">
        <v>344654332</v>
      </c>
      <c r="D22" s="116">
        <v>682447737</v>
      </c>
      <c r="E22" s="117">
        <v>98.009330983833394</v>
      </c>
      <c r="F22" s="69"/>
      <c r="G22" s="91"/>
      <c r="H22" s="53"/>
      <c r="I22" s="60"/>
    </row>
    <row r="23" spans="1:9">
      <c r="A23" s="69">
        <v>20</v>
      </c>
      <c r="B23" s="91" t="s">
        <v>27</v>
      </c>
      <c r="C23" s="197">
        <v>2174740332</v>
      </c>
      <c r="D23" s="116">
        <v>1870454744</v>
      </c>
      <c r="E23" s="117">
        <v>-13.99181242572366</v>
      </c>
      <c r="F23" s="69"/>
      <c r="G23" s="91"/>
      <c r="H23" s="53"/>
      <c r="I23" s="60"/>
    </row>
    <row r="24" spans="1:9">
      <c r="A24" s="69">
        <v>21</v>
      </c>
      <c r="B24" s="91" t="s">
        <v>41</v>
      </c>
      <c r="C24" s="197">
        <v>488949825</v>
      </c>
      <c r="D24" s="116">
        <v>1161591796</v>
      </c>
      <c r="E24" s="117">
        <v>137.56871085903344</v>
      </c>
      <c r="F24" s="69"/>
      <c r="G24" s="91"/>
      <c r="H24" s="53"/>
      <c r="I24" s="60"/>
    </row>
    <row r="25" spans="1:9">
      <c r="A25" s="69">
        <v>22</v>
      </c>
      <c r="B25" s="91" t="s">
        <v>34</v>
      </c>
      <c r="C25" s="197">
        <v>176713096</v>
      </c>
      <c r="D25" s="116">
        <v>254043580</v>
      </c>
      <c r="E25" s="117">
        <v>43.760471493295547</v>
      </c>
      <c r="F25" s="69"/>
      <c r="G25" s="91"/>
      <c r="H25" s="53"/>
      <c r="I25" s="60"/>
    </row>
    <row r="26" spans="1:9">
      <c r="A26" s="69">
        <v>23</v>
      </c>
      <c r="B26" s="91" t="s">
        <v>36</v>
      </c>
      <c r="C26" s="197">
        <v>353648300</v>
      </c>
      <c r="D26" s="116">
        <v>497645800</v>
      </c>
      <c r="E26" s="117">
        <v>40.717713049942553</v>
      </c>
      <c r="F26" s="69"/>
      <c r="G26" s="91"/>
      <c r="H26" s="53"/>
      <c r="I26" s="60"/>
    </row>
    <row r="27" spans="1:9">
      <c r="A27" s="69">
        <v>24</v>
      </c>
      <c r="B27" s="91" t="s">
        <v>38</v>
      </c>
      <c r="C27" s="197">
        <v>1547603190</v>
      </c>
      <c r="D27" s="116">
        <v>1683187380</v>
      </c>
      <c r="E27" s="117">
        <v>8.7609143529873439</v>
      </c>
      <c r="F27" s="69"/>
      <c r="G27" s="91"/>
      <c r="H27" s="53"/>
      <c r="I27" s="60"/>
    </row>
    <row r="28" spans="1:9">
      <c r="A28" s="69">
        <v>25</v>
      </c>
      <c r="B28" s="91" t="s">
        <v>31</v>
      </c>
      <c r="C28" s="197">
        <v>224239820</v>
      </c>
      <c r="D28" s="116">
        <v>244871880</v>
      </c>
      <c r="E28" s="117">
        <v>9.2008903681781415</v>
      </c>
      <c r="F28" s="69"/>
      <c r="G28" s="91"/>
      <c r="H28" s="53"/>
      <c r="I28" s="60"/>
    </row>
    <row r="29" spans="1:9">
      <c r="A29" s="69">
        <v>26</v>
      </c>
      <c r="B29" s="91" t="s">
        <v>69</v>
      </c>
      <c r="C29" s="197">
        <v>234416788</v>
      </c>
      <c r="D29" s="116">
        <v>623523182</v>
      </c>
      <c r="E29" s="117">
        <v>165.9891329967374</v>
      </c>
      <c r="F29" s="69"/>
      <c r="G29" s="91"/>
      <c r="H29" s="53"/>
      <c r="I29" s="60"/>
    </row>
    <row r="30" spans="1:9">
      <c r="A30" s="69">
        <v>27</v>
      </c>
      <c r="B30" s="91" t="s">
        <v>24</v>
      </c>
      <c r="C30" s="197">
        <v>2204561964</v>
      </c>
      <c r="D30" s="116">
        <v>1339315758</v>
      </c>
      <c r="E30" s="117">
        <v>-39.247987587977818</v>
      </c>
      <c r="F30" s="69"/>
      <c r="G30" s="91"/>
      <c r="H30" s="53"/>
      <c r="I30" s="60"/>
    </row>
    <row r="31" spans="1:9">
      <c r="A31" s="69">
        <v>28</v>
      </c>
      <c r="B31" s="91" t="s">
        <v>44</v>
      </c>
      <c r="C31" s="197">
        <v>652768612</v>
      </c>
      <c r="D31" s="116">
        <v>1122244888</v>
      </c>
      <c r="E31" s="117">
        <v>71.920779793866686</v>
      </c>
      <c r="F31" s="69"/>
      <c r="G31" s="91"/>
      <c r="H31" s="53"/>
      <c r="I31" s="60"/>
    </row>
    <row r="32" spans="1:9">
      <c r="A32" s="69">
        <v>29</v>
      </c>
      <c r="B32" s="91" t="s">
        <v>127</v>
      </c>
      <c r="C32" s="197">
        <v>266339610</v>
      </c>
      <c r="D32" s="116">
        <v>676648755</v>
      </c>
      <c r="E32" s="117">
        <v>154.05487189832562</v>
      </c>
      <c r="F32" s="69"/>
      <c r="G32" s="91"/>
      <c r="H32" s="53"/>
      <c r="I32" s="60"/>
    </row>
    <row r="33" spans="1:9">
      <c r="A33" s="69">
        <v>30</v>
      </c>
      <c r="B33" s="91" t="s">
        <v>43</v>
      </c>
      <c r="C33" s="197">
        <v>356397780</v>
      </c>
      <c r="D33" s="116">
        <v>449853752</v>
      </c>
      <c r="E33" s="117">
        <v>26.222377703923971</v>
      </c>
      <c r="F33" s="69"/>
      <c r="G33" s="91"/>
      <c r="H33" s="53"/>
      <c r="I33" s="60"/>
    </row>
    <row r="34" spans="1:9">
      <c r="A34" s="69">
        <v>31</v>
      </c>
      <c r="B34" s="91" t="s">
        <v>48</v>
      </c>
      <c r="C34" s="197">
        <v>159029034</v>
      </c>
      <c r="D34" s="116">
        <v>226886974</v>
      </c>
      <c r="E34" s="117">
        <v>42.670157953672785</v>
      </c>
      <c r="F34" s="69"/>
      <c r="G34" s="91"/>
      <c r="H34" s="53"/>
      <c r="I34" s="60"/>
    </row>
    <row r="35" spans="1:9">
      <c r="A35" s="69">
        <v>32</v>
      </c>
      <c r="B35" s="91" t="s">
        <v>30</v>
      </c>
      <c r="C35" s="197">
        <v>710153271</v>
      </c>
      <c r="D35" s="116">
        <v>833372307</v>
      </c>
      <c r="E35" s="117">
        <v>17.35104815140674</v>
      </c>
      <c r="F35" s="69"/>
      <c r="G35" s="91"/>
      <c r="H35" s="53"/>
      <c r="I35" s="60"/>
    </row>
    <row r="36" spans="1:9">
      <c r="A36" s="69">
        <v>33</v>
      </c>
      <c r="B36" s="91" t="s">
        <v>49</v>
      </c>
      <c r="C36" s="197">
        <v>194875510</v>
      </c>
      <c r="D36" s="116">
        <v>438960805</v>
      </c>
      <c r="E36" s="117">
        <v>125.2519082567122</v>
      </c>
      <c r="F36" s="69"/>
      <c r="G36" s="91"/>
      <c r="H36" s="53"/>
      <c r="I36" s="60"/>
    </row>
    <row r="37" spans="1:9">
      <c r="A37" s="69">
        <v>34</v>
      </c>
      <c r="B37" s="91" t="s">
        <v>68</v>
      </c>
      <c r="C37" s="197">
        <v>176153346</v>
      </c>
      <c r="D37" s="116">
        <v>311632677</v>
      </c>
      <c r="E37" s="117">
        <v>76.909882256792329</v>
      </c>
      <c r="F37" s="69"/>
      <c r="G37" s="91"/>
      <c r="H37" s="53"/>
      <c r="I37" s="60"/>
    </row>
    <row r="38" spans="1:9">
      <c r="A38" s="69">
        <v>35</v>
      </c>
      <c r="B38" s="91" t="s">
        <v>42</v>
      </c>
      <c r="C38" s="197">
        <v>183589070</v>
      </c>
      <c r="D38" s="116">
        <v>230151146</v>
      </c>
      <c r="E38" s="117">
        <v>25.362117690339623</v>
      </c>
      <c r="F38" s="69"/>
      <c r="G38" s="91"/>
      <c r="H38" s="53"/>
      <c r="I38" s="60"/>
    </row>
    <row r="39" spans="1:9">
      <c r="A39" s="69">
        <v>36</v>
      </c>
      <c r="B39" s="91" t="s">
        <v>53</v>
      </c>
      <c r="C39" s="197">
        <v>141560520</v>
      </c>
      <c r="D39" s="116">
        <v>285349920</v>
      </c>
      <c r="E39" s="117">
        <v>101.57450679045259</v>
      </c>
      <c r="F39" s="69"/>
      <c r="G39" s="91"/>
      <c r="H39" s="53"/>
      <c r="I39" s="60"/>
    </row>
    <row r="40" spans="1:9">
      <c r="A40" s="69">
        <v>37</v>
      </c>
      <c r="B40" s="91" t="s">
        <v>33</v>
      </c>
      <c r="C40" s="197" t="s">
        <v>134</v>
      </c>
      <c r="D40" s="116">
        <v>76774340</v>
      </c>
      <c r="E40" s="117" t="s">
        <v>135</v>
      </c>
      <c r="F40" s="69"/>
      <c r="G40" s="91"/>
      <c r="H40" s="53"/>
      <c r="I40" s="60"/>
    </row>
    <row r="41" spans="1:9">
      <c r="A41" s="69">
        <v>38</v>
      </c>
      <c r="B41" s="91" t="s">
        <v>140</v>
      </c>
      <c r="C41" s="197">
        <v>143628980</v>
      </c>
      <c r="D41" s="116">
        <v>258946820</v>
      </c>
      <c r="E41" s="117">
        <v>80.288699397572827</v>
      </c>
      <c r="F41" s="69"/>
      <c r="G41" s="91"/>
      <c r="H41" s="53"/>
      <c r="I41" s="60"/>
    </row>
    <row r="42" spans="1:9">
      <c r="A42" s="69">
        <v>39</v>
      </c>
      <c r="B42" s="91" t="s">
        <v>141</v>
      </c>
      <c r="C42" s="197" t="s">
        <v>134</v>
      </c>
      <c r="D42" s="116">
        <v>346431488</v>
      </c>
      <c r="E42" s="117" t="s">
        <v>135</v>
      </c>
      <c r="F42" s="69"/>
      <c r="G42" s="91"/>
      <c r="H42" s="53"/>
      <c r="I42" s="60"/>
    </row>
    <row r="43" spans="1:9">
      <c r="A43" s="69">
        <v>40</v>
      </c>
      <c r="B43" s="91" t="s">
        <v>50</v>
      </c>
      <c r="C43" s="197">
        <v>184554308</v>
      </c>
      <c r="D43" s="116">
        <v>370124240</v>
      </c>
      <c r="E43" s="117">
        <v>100.55031172721256</v>
      </c>
      <c r="F43" s="69"/>
      <c r="G43" s="91"/>
      <c r="H43" s="53"/>
      <c r="I43" s="60"/>
    </row>
    <row r="44" spans="1:9">
      <c r="A44" s="69">
        <v>41</v>
      </c>
      <c r="B44" s="91" t="s">
        <v>70</v>
      </c>
      <c r="C44" s="197">
        <v>32019852</v>
      </c>
      <c r="D44" s="116">
        <v>52293450</v>
      </c>
      <c r="E44" s="117">
        <v>63.315714263763624</v>
      </c>
      <c r="F44" s="69"/>
      <c r="G44" s="91"/>
      <c r="H44" s="53"/>
      <c r="I44" s="60"/>
    </row>
    <row r="45" spans="1:9">
      <c r="A45" s="69">
        <v>42</v>
      </c>
      <c r="B45" s="91" t="s">
        <v>71</v>
      </c>
      <c r="C45" s="197">
        <v>87833788</v>
      </c>
      <c r="D45" s="116">
        <v>116352796</v>
      </c>
      <c r="E45" s="117">
        <v>32.469290747200844</v>
      </c>
      <c r="F45" s="69"/>
      <c r="G45" s="91"/>
      <c r="H45" s="53"/>
      <c r="I45" s="60"/>
    </row>
    <row r="46" spans="1:9">
      <c r="A46" s="69">
        <v>43</v>
      </c>
      <c r="B46" s="91" t="s">
        <v>72</v>
      </c>
      <c r="C46" s="197">
        <v>108821144</v>
      </c>
      <c r="D46" s="116">
        <v>162703439</v>
      </c>
      <c r="E46" s="117">
        <v>49.514545629110465</v>
      </c>
      <c r="F46" s="69"/>
      <c r="G46" s="91"/>
      <c r="H46" s="53"/>
      <c r="I46" s="60"/>
    </row>
    <row r="47" spans="1:9">
      <c r="A47" s="69">
        <v>44</v>
      </c>
      <c r="B47" s="91" t="s">
        <v>51</v>
      </c>
      <c r="C47" s="197">
        <v>146277474</v>
      </c>
      <c r="D47" s="116">
        <v>213453732</v>
      </c>
      <c r="E47" s="117">
        <v>45.92385701164077</v>
      </c>
      <c r="F47" s="69"/>
      <c r="G47" s="91"/>
      <c r="H47" s="53"/>
      <c r="I47" s="60"/>
    </row>
    <row r="48" spans="1:9" ht="12" customHeight="1">
      <c r="A48" s="69">
        <v>45</v>
      </c>
      <c r="B48" s="91" t="s">
        <v>142</v>
      </c>
      <c r="C48" s="197" t="s">
        <v>134</v>
      </c>
      <c r="D48" s="116">
        <v>697026351</v>
      </c>
      <c r="E48" s="117" t="s">
        <v>135</v>
      </c>
      <c r="F48" s="69"/>
      <c r="G48" s="91"/>
      <c r="H48" s="53"/>
      <c r="I48" s="60"/>
    </row>
    <row r="49" spans="1:9">
      <c r="A49" s="69">
        <v>46</v>
      </c>
      <c r="B49" s="91" t="s">
        <v>46</v>
      </c>
      <c r="C49" s="197">
        <v>75889887</v>
      </c>
      <c r="D49" s="197">
        <v>90846453</v>
      </c>
      <c r="E49" s="117">
        <v>19.708246501935101</v>
      </c>
      <c r="F49" s="69"/>
      <c r="G49" s="91"/>
      <c r="H49" s="53"/>
      <c r="I49" s="60"/>
    </row>
    <row r="50" spans="1:9">
      <c r="A50" s="69">
        <v>47</v>
      </c>
      <c r="B50" s="91" t="s">
        <v>73</v>
      </c>
      <c r="C50" s="197">
        <v>255936538</v>
      </c>
      <c r="D50" s="197">
        <v>357393465</v>
      </c>
      <c r="E50" s="117">
        <v>39.64143916020307</v>
      </c>
      <c r="F50" s="69"/>
      <c r="G50" s="91"/>
      <c r="H50" s="53"/>
      <c r="I50" s="60"/>
    </row>
    <row r="51" spans="1:9">
      <c r="A51" s="69">
        <v>48</v>
      </c>
      <c r="B51" s="91" t="s">
        <v>143</v>
      </c>
      <c r="C51" s="197" t="s">
        <v>134</v>
      </c>
      <c r="D51" s="197">
        <v>338976039</v>
      </c>
      <c r="E51" s="117" t="s">
        <v>135</v>
      </c>
      <c r="F51" s="69"/>
      <c r="G51" s="91"/>
    </row>
    <row r="52" spans="1:9">
      <c r="A52" s="69">
        <v>49</v>
      </c>
      <c r="B52" s="91" t="s">
        <v>144</v>
      </c>
      <c r="C52" s="197" t="s">
        <v>134</v>
      </c>
      <c r="D52" s="197">
        <v>206734528</v>
      </c>
      <c r="E52" s="117" t="s">
        <v>135</v>
      </c>
      <c r="F52" s="69"/>
      <c r="G52" s="91"/>
    </row>
    <row r="53" spans="1:9">
      <c r="A53" s="69">
        <v>50</v>
      </c>
      <c r="B53" s="91" t="s">
        <v>145</v>
      </c>
      <c r="C53" s="197" t="s">
        <v>134</v>
      </c>
      <c r="D53" s="197">
        <v>172661384</v>
      </c>
      <c r="E53" s="117" t="s">
        <v>135</v>
      </c>
      <c r="F53" s="69"/>
      <c r="G53" s="91"/>
    </row>
    <row r="54" spans="1:9">
      <c r="A54" s="69">
        <v>51</v>
      </c>
      <c r="B54" s="91" t="s">
        <v>52</v>
      </c>
      <c r="C54" s="197">
        <v>117308736</v>
      </c>
      <c r="D54" s="197">
        <v>179362188</v>
      </c>
      <c r="E54" s="117">
        <v>52.897554023598033</v>
      </c>
      <c r="F54" s="69"/>
      <c r="G54" s="91"/>
    </row>
    <row r="55" spans="1:9">
      <c r="A55" s="69">
        <v>52</v>
      </c>
      <c r="B55" s="91" t="s">
        <v>54</v>
      </c>
      <c r="C55" s="197" t="s">
        <v>134</v>
      </c>
      <c r="D55" s="197">
        <v>40729040</v>
      </c>
      <c r="E55" s="117" t="s">
        <v>135</v>
      </c>
      <c r="F55" s="69"/>
      <c r="G55" s="91"/>
    </row>
    <row r="56" spans="1:9">
      <c r="A56" s="69">
        <v>53</v>
      </c>
      <c r="B56" s="91" t="s">
        <v>55</v>
      </c>
      <c r="C56" s="197" t="s">
        <v>134</v>
      </c>
      <c r="D56" s="197">
        <v>58773560</v>
      </c>
      <c r="E56" s="117" t="s">
        <v>135</v>
      </c>
      <c r="F56" s="69"/>
      <c r="G56" s="91"/>
    </row>
    <row r="57" spans="1:9">
      <c r="A57" s="69">
        <v>54</v>
      </c>
      <c r="B57" s="91" t="s">
        <v>146</v>
      </c>
      <c r="C57" s="197" t="s">
        <v>134</v>
      </c>
      <c r="D57" s="197">
        <v>51673904</v>
      </c>
      <c r="E57" s="117" t="s">
        <v>135</v>
      </c>
      <c r="F57" s="69"/>
      <c r="G57" s="91"/>
    </row>
    <row r="58" spans="1:9">
      <c r="A58" s="69">
        <v>55</v>
      </c>
      <c r="B58" s="91" t="s">
        <v>58</v>
      </c>
      <c r="C58" s="197" t="s">
        <v>134</v>
      </c>
      <c r="D58" s="197">
        <v>39683625</v>
      </c>
      <c r="E58" s="117" t="s">
        <v>135</v>
      </c>
      <c r="F58" s="69"/>
      <c r="G58" s="91"/>
    </row>
    <row r="59" spans="1:9">
      <c r="A59" s="69">
        <v>56</v>
      </c>
      <c r="B59" s="91" t="s">
        <v>147</v>
      </c>
      <c r="C59" s="197" t="s">
        <v>134</v>
      </c>
      <c r="D59" s="197">
        <v>33360320</v>
      </c>
      <c r="E59" s="117" t="s">
        <v>135</v>
      </c>
      <c r="F59" s="69" t="s">
        <v>13</v>
      </c>
      <c r="G59" s="91"/>
    </row>
    <row r="60" spans="1:9" s="3" customFormat="1" ht="22.5" customHeight="1">
      <c r="A60" s="126"/>
      <c r="B60" s="127" t="s">
        <v>18</v>
      </c>
      <c r="C60" s="205">
        <v>32857630596</v>
      </c>
      <c r="D60" s="122">
        <v>44933875426</v>
      </c>
      <c r="E60" s="124">
        <v>36.753243039594366</v>
      </c>
      <c r="F60" s="69"/>
      <c r="G60" s="91"/>
    </row>
    <row r="61" spans="1:9" ht="12" customHeight="1">
      <c r="A61" s="195" t="s">
        <v>136</v>
      </c>
      <c r="B61" s="142"/>
      <c r="C61" s="214"/>
      <c r="D61" s="142"/>
      <c r="E61" s="178"/>
      <c r="F61" s="178"/>
      <c r="G61" s="178"/>
    </row>
    <row r="62" spans="1:9" ht="12" customHeight="1">
      <c r="A62" s="195" t="s">
        <v>148</v>
      </c>
      <c r="B62" s="142"/>
      <c r="C62" s="214"/>
      <c r="D62" s="142"/>
      <c r="E62" s="178"/>
      <c r="F62" s="178"/>
      <c r="G62" s="178"/>
    </row>
    <row r="63" spans="1:9" ht="12" customHeight="1">
      <c r="A63" s="195"/>
      <c r="B63" s="142"/>
      <c r="C63" s="214"/>
      <c r="D63" s="142"/>
      <c r="E63" s="178"/>
      <c r="F63" s="178"/>
      <c r="G63" s="178"/>
    </row>
    <row r="64" spans="1:9" ht="12" customHeight="1">
      <c r="A64" s="195"/>
      <c r="B64" s="142"/>
      <c r="C64" s="214"/>
      <c r="D64" s="142"/>
      <c r="E64" s="178"/>
      <c r="F64" s="178"/>
      <c r="G64" s="178"/>
    </row>
    <row r="65" spans="1:7" ht="12" customHeight="1">
      <c r="A65" s="195"/>
      <c r="B65" s="142"/>
      <c r="C65" s="214"/>
      <c r="D65" s="142"/>
      <c r="E65" s="178"/>
      <c r="F65" s="178"/>
      <c r="G65" s="178"/>
    </row>
    <row r="66" spans="1:7">
      <c r="A66" s="69"/>
      <c r="B66" s="91"/>
      <c r="C66" s="216"/>
      <c r="D66" s="116"/>
      <c r="E66" s="117"/>
      <c r="F66" s="69"/>
      <c r="G66" s="9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A2" sqref="A2"/>
    </sheetView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99" t="s">
        <v>61</v>
      </c>
      <c r="B1" s="94"/>
      <c r="C1" s="108"/>
      <c r="D1" s="4"/>
      <c r="E1" s="4"/>
      <c r="F1" s="104"/>
    </row>
    <row r="2" spans="1:8">
      <c r="A2" s="102"/>
      <c r="B2" s="102"/>
      <c r="C2" s="4"/>
      <c r="D2" s="4"/>
      <c r="E2" s="4"/>
      <c r="F2" s="104"/>
    </row>
    <row r="3" spans="1:8" ht="20.25" customHeight="1">
      <c r="A3" s="176"/>
      <c r="B3" s="177" t="s">
        <v>16</v>
      </c>
      <c r="C3" s="198" t="s">
        <v>138</v>
      </c>
      <c r="D3" s="198" t="s">
        <v>139</v>
      </c>
      <c r="E3" s="175" t="s">
        <v>17</v>
      </c>
      <c r="F3" s="151"/>
    </row>
    <row r="4" spans="1:8">
      <c r="A4" s="182">
        <v>1</v>
      </c>
      <c r="B4" s="183" t="s">
        <v>19</v>
      </c>
      <c r="C4" s="191">
        <v>73.272097173919647</v>
      </c>
      <c r="D4" s="184">
        <v>62.457322032429119</v>
      </c>
      <c r="E4" s="191">
        <v>-10.814775141490529</v>
      </c>
      <c r="F4" s="151"/>
      <c r="G4" s="62"/>
      <c r="H4" s="62"/>
    </row>
    <row r="5" spans="1:8">
      <c r="A5" s="182">
        <v>2</v>
      </c>
      <c r="B5" s="183" t="s">
        <v>20</v>
      </c>
      <c r="C5" s="191">
        <v>71.826052548099824</v>
      </c>
      <c r="D5" s="184">
        <v>62.176938765528156</v>
      </c>
      <c r="E5" s="191">
        <v>-9.6491137825716677</v>
      </c>
      <c r="F5" s="151"/>
    </row>
    <row r="6" spans="1:8">
      <c r="A6" s="182">
        <v>3</v>
      </c>
      <c r="B6" s="183" t="s">
        <v>28</v>
      </c>
      <c r="C6" s="191">
        <v>77.768292279503953</v>
      </c>
      <c r="D6" s="184">
        <v>70.745638182219608</v>
      </c>
      <c r="E6" s="191">
        <v>-7.0226540972843452</v>
      </c>
      <c r="F6" s="152"/>
    </row>
    <row r="7" spans="1:8">
      <c r="A7" s="182">
        <v>4</v>
      </c>
      <c r="B7" s="183" t="s">
        <v>26</v>
      </c>
      <c r="C7" s="191">
        <v>83.552967674836566</v>
      </c>
      <c r="D7" s="184">
        <v>67.614206288098899</v>
      </c>
      <c r="E7" s="191">
        <v>-15.938761386737667</v>
      </c>
      <c r="F7" s="151"/>
    </row>
    <row r="8" spans="1:8">
      <c r="A8" s="182">
        <v>5</v>
      </c>
      <c r="B8" s="183" t="s">
        <v>21</v>
      </c>
      <c r="C8" s="191">
        <v>72.611791637088018</v>
      </c>
      <c r="D8" s="184">
        <v>59.760181836809814</v>
      </c>
      <c r="E8" s="191">
        <v>-12.851609800278204</v>
      </c>
      <c r="F8" s="151"/>
    </row>
    <row r="9" spans="1:8">
      <c r="A9" s="182">
        <v>6</v>
      </c>
      <c r="B9" s="183" t="s">
        <v>22</v>
      </c>
      <c r="C9" s="191">
        <v>79.637732435240579</v>
      </c>
      <c r="D9" s="184">
        <v>67.240209556100055</v>
      </c>
      <c r="E9" s="191">
        <v>-12.397522879140524</v>
      </c>
      <c r="F9" s="151"/>
    </row>
    <row r="10" spans="1:8">
      <c r="A10" s="182">
        <v>7</v>
      </c>
      <c r="B10" s="183" t="s">
        <v>32</v>
      </c>
      <c r="C10" s="191">
        <v>71.546570368727131</v>
      </c>
      <c r="D10" s="184">
        <v>66.115981604598659</v>
      </c>
      <c r="E10" s="191">
        <v>-5.4305887641284727</v>
      </c>
      <c r="F10" s="151"/>
    </row>
    <row r="11" spans="1:8">
      <c r="A11" s="182">
        <v>8</v>
      </c>
      <c r="B11" s="183" t="s">
        <v>23</v>
      </c>
      <c r="C11" s="191">
        <v>67.739272497468932</v>
      </c>
      <c r="D11" s="184">
        <v>59.685302528206982</v>
      </c>
      <c r="E11" s="191">
        <v>-8.0539699692619493</v>
      </c>
      <c r="F11" s="151"/>
    </row>
    <row r="12" spans="1:8">
      <c r="A12" s="182">
        <v>9</v>
      </c>
      <c r="B12" s="183" t="s">
        <v>35</v>
      </c>
      <c r="C12" s="191">
        <v>66.598177053509474</v>
      </c>
      <c r="D12" s="184">
        <v>62.976804456474021</v>
      </c>
      <c r="E12" s="191">
        <v>-3.6213725970354531</v>
      </c>
      <c r="F12" s="151"/>
    </row>
    <row r="13" spans="1:8">
      <c r="A13" s="182">
        <v>10</v>
      </c>
      <c r="B13" s="183" t="s">
        <v>25</v>
      </c>
      <c r="C13" s="191">
        <v>71.423689708156218</v>
      </c>
      <c r="D13" s="184">
        <v>61.600159663766895</v>
      </c>
      <c r="E13" s="191">
        <v>-9.8235300443893223</v>
      </c>
      <c r="F13" s="151"/>
    </row>
    <row r="14" spans="1:8">
      <c r="A14" s="182">
        <v>11</v>
      </c>
      <c r="B14" s="183" t="s">
        <v>29</v>
      </c>
      <c r="C14" s="191">
        <v>68.949734561942194</v>
      </c>
      <c r="D14" s="184">
        <v>60.356797886810313</v>
      </c>
      <c r="E14" s="191">
        <v>-8.592936675131881</v>
      </c>
      <c r="F14" s="151"/>
    </row>
    <row r="15" spans="1:8">
      <c r="A15" s="182">
        <v>12</v>
      </c>
      <c r="B15" s="183" t="s">
        <v>37</v>
      </c>
      <c r="C15" s="191">
        <v>70.739424317482261</v>
      </c>
      <c r="D15" s="184">
        <v>61.379887014867542</v>
      </c>
      <c r="E15" s="191">
        <v>-9.3595373026147186</v>
      </c>
      <c r="F15" s="151"/>
    </row>
    <row r="16" spans="1:8">
      <c r="A16" s="182">
        <v>13</v>
      </c>
      <c r="B16" s="183" t="s">
        <v>59</v>
      </c>
      <c r="C16" s="191">
        <v>53.538904355211628</v>
      </c>
      <c r="D16" s="184">
        <v>57.986236920597086</v>
      </c>
      <c r="E16" s="191">
        <v>4.4473325653854587</v>
      </c>
      <c r="F16" s="151"/>
    </row>
    <row r="17" spans="1:6">
      <c r="A17" s="182">
        <v>14</v>
      </c>
      <c r="B17" s="183" t="s">
        <v>47</v>
      </c>
      <c r="C17" s="191">
        <v>79.673246984458103</v>
      </c>
      <c r="D17" s="184">
        <v>68.279522290918749</v>
      </c>
      <c r="E17" s="191">
        <v>-11.393724693539355</v>
      </c>
      <c r="F17" s="151"/>
    </row>
    <row r="18" spans="1:6">
      <c r="A18" s="182">
        <v>15</v>
      </c>
      <c r="B18" s="183" t="s">
        <v>45</v>
      </c>
      <c r="C18" s="191">
        <v>68.19256028140434</v>
      </c>
      <c r="D18" s="184">
        <v>69.600140821582755</v>
      </c>
      <c r="E18" s="191">
        <v>1.4075805401784152</v>
      </c>
      <c r="F18" s="151"/>
    </row>
    <row r="19" spans="1:6">
      <c r="A19" s="182">
        <v>16</v>
      </c>
      <c r="B19" s="183" t="s">
        <v>39</v>
      </c>
      <c r="C19" s="191">
        <v>62.820175384653233</v>
      </c>
      <c r="D19" s="184">
        <v>61.753924867433732</v>
      </c>
      <c r="E19" s="191">
        <v>-1.0662505172195011</v>
      </c>
      <c r="F19" s="151"/>
    </row>
    <row r="20" spans="1:6">
      <c r="A20" s="182">
        <v>17</v>
      </c>
      <c r="B20" s="183" t="s">
        <v>66</v>
      </c>
      <c r="C20" s="191">
        <v>54.982672839085467</v>
      </c>
      <c r="D20" s="184">
        <v>58.750605500636901</v>
      </c>
      <c r="E20" s="191">
        <v>3.7679326615514341</v>
      </c>
      <c r="F20" s="151"/>
    </row>
    <row r="21" spans="1:6">
      <c r="A21" s="182">
        <v>18</v>
      </c>
      <c r="B21" s="183" t="s">
        <v>40</v>
      </c>
      <c r="C21" s="191">
        <v>62.277274467744995</v>
      </c>
      <c r="D21" s="184">
        <v>62.039651231166445</v>
      </c>
      <c r="E21" s="191">
        <v>-0.23762323657854978</v>
      </c>
      <c r="F21" s="151"/>
    </row>
    <row r="22" spans="1:6">
      <c r="A22" s="182">
        <v>19</v>
      </c>
      <c r="B22" s="183" t="s">
        <v>60</v>
      </c>
      <c r="C22" s="191">
        <v>49.307567676242058</v>
      </c>
      <c r="D22" s="184">
        <v>47.49605433888339</v>
      </c>
      <c r="E22" s="191">
        <v>-1.8115133373586687</v>
      </c>
      <c r="F22" s="151"/>
    </row>
    <row r="23" spans="1:6">
      <c r="A23" s="182">
        <v>20</v>
      </c>
      <c r="B23" s="183" t="s">
        <v>27</v>
      </c>
      <c r="C23" s="191">
        <v>66.096465994083559</v>
      </c>
      <c r="D23" s="184">
        <v>55.083695304846145</v>
      </c>
      <c r="E23" s="191">
        <v>-11.012770689237414</v>
      </c>
      <c r="F23" s="151"/>
    </row>
    <row r="24" spans="1:6">
      <c r="A24" s="182">
        <v>21</v>
      </c>
      <c r="B24" s="183" t="s">
        <v>41</v>
      </c>
      <c r="C24" s="191">
        <v>76.492969396195193</v>
      </c>
      <c r="D24" s="184">
        <v>62.219379431636412</v>
      </c>
      <c r="E24" s="191">
        <v>-14.273589964558781</v>
      </c>
      <c r="F24" s="151"/>
    </row>
    <row r="25" spans="1:6">
      <c r="A25" s="182">
        <v>22</v>
      </c>
      <c r="B25" s="183" t="s">
        <v>34</v>
      </c>
      <c r="C25" s="191">
        <v>73.71904343750505</v>
      </c>
      <c r="D25" s="184">
        <v>57.133435137388631</v>
      </c>
      <c r="E25" s="191">
        <v>-16.585608300116419</v>
      </c>
      <c r="F25" s="151"/>
    </row>
    <row r="26" spans="1:6">
      <c r="A26" s="182">
        <v>23</v>
      </c>
      <c r="B26" s="183" t="s">
        <v>36</v>
      </c>
      <c r="C26" s="191">
        <v>67.326890585929576</v>
      </c>
      <c r="D26" s="184">
        <v>56.227643838248007</v>
      </c>
      <c r="E26" s="191">
        <v>-11.099246747681569</v>
      </c>
      <c r="F26" s="151"/>
    </row>
    <row r="27" spans="1:6">
      <c r="A27" s="182">
        <v>24</v>
      </c>
      <c r="B27" s="183" t="s">
        <v>38</v>
      </c>
      <c r="C27" s="191">
        <v>70.456615884850947</v>
      </c>
      <c r="D27" s="184">
        <v>61.674097746621648</v>
      </c>
      <c r="E27" s="191">
        <v>-8.7825181382292996</v>
      </c>
      <c r="F27" s="153"/>
    </row>
    <row r="28" spans="1:6">
      <c r="A28" s="182">
        <v>25</v>
      </c>
      <c r="B28" s="183" t="s">
        <v>31</v>
      </c>
      <c r="C28" s="191">
        <v>57.70206201556887</v>
      </c>
      <c r="D28" s="184">
        <v>53.882119906948887</v>
      </c>
      <c r="E28" s="191">
        <v>-3.8199421086199834</v>
      </c>
      <c r="F28" s="153"/>
    </row>
    <row r="29" spans="1:6">
      <c r="A29" s="182">
        <v>26</v>
      </c>
      <c r="B29" s="183" t="s">
        <v>69</v>
      </c>
      <c r="C29" s="191">
        <v>83.343464291473865</v>
      </c>
      <c r="D29" s="184">
        <v>63.094258137783243</v>
      </c>
      <c r="E29" s="191">
        <v>-20.249206153690622</v>
      </c>
      <c r="F29" s="153"/>
    </row>
    <row r="30" spans="1:6">
      <c r="A30" s="182">
        <v>27</v>
      </c>
      <c r="B30" s="183" t="s">
        <v>24</v>
      </c>
      <c r="C30" s="191">
        <v>67.776490314154756</v>
      </c>
      <c r="D30" s="184">
        <v>52.822648264547631</v>
      </c>
      <c r="E30" s="191">
        <v>-14.953842049607125</v>
      </c>
      <c r="F30" s="153"/>
    </row>
    <row r="31" spans="1:6">
      <c r="A31" s="182">
        <v>28</v>
      </c>
      <c r="B31" s="183" t="s">
        <v>44</v>
      </c>
      <c r="C31" s="191">
        <v>71.735967598883263</v>
      </c>
      <c r="D31" s="184">
        <v>66.191606479387232</v>
      </c>
      <c r="E31" s="191">
        <v>-5.5443611194960312</v>
      </c>
      <c r="F31" s="154"/>
    </row>
    <row r="32" spans="1:6">
      <c r="A32" s="182">
        <v>29</v>
      </c>
      <c r="B32" s="183" t="s">
        <v>127</v>
      </c>
      <c r="C32" s="191">
        <v>72.600363122856564</v>
      </c>
      <c r="D32" s="184">
        <v>68.168499622821301</v>
      </c>
      <c r="E32" s="191">
        <v>-4.4318635000352629</v>
      </c>
      <c r="F32" s="153"/>
    </row>
    <row r="33" spans="1:7">
      <c r="A33" s="182">
        <v>30</v>
      </c>
      <c r="B33" s="183" t="s">
        <v>43</v>
      </c>
      <c r="C33" s="191">
        <v>68.935630575476651</v>
      </c>
      <c r="D33" s="184">
        <v>59.251953955026707</v>
      </c>
      <c r="E33" s="191">
        <v>-9.683676620449944</v>
      </c>
      <c r="F33" s="153"/>
    </row>
    <row r="34" spans="1:7">
      <c r="A34" s="182">
        <v>31</v>
      </c>
      <c r="B34" s="183" t="s">
        <v>48</v>
      </c>
      <c r="C34" s="191">
        <v>53.240435328306148</v>
      </c>
      <c r="D34" s="184">
        <v>60.284594390156578</v>
      </c>
      <c r="E34" s="191">
        <v>7.0441590618504293</v>
      </c>
      <c r="F34" s="151"/>
    </row>
    <row r="35" spans="1:7">
      <c r="A35" s="182">
        <v>32</v>
      </c>
      <c r="B35" s="183" t="s">
        <v>30</v>
      </c>
      <c r="C35" s="191">
        <v>69.141356810000531</v>
      </c>
      <c r="D35" s="184">
        <v>59.075202747287832</v>
      </c>
      <c r="E35" s="191">
        <v>-10.066154062712698</v>
      </c>
      <c r="F35" s="151"/>
    </row>
    <row r="36" spans="1:7">
      <c r="A36" s="182">
        <v>33</v>
      </c>
      <c r="B36" s="183" t="s">
        <v>49</v>
      </c>
      <c r="C36" s="191">
        <v>75.881104814042573</v>
      </c>
      <c r="D36" s="184">
        <v>49.788259569097519</v>
      </c>
      <c r="E36" s="191">
        <v>-26.092845244945053</v>
      </c>
      <c r="F36" s="155"/>
    </row>
    <row r="37" spans="1:7">
      <c r="A37" s="182">
        <v>34</v>
      </c>
      <c r="B37" s="183" t="s">
        <v>68</v>
      </c>
      <c r="C37" s="191">
        <v>74.074162065590286</v>
      </c>
      <c r="D37" s="184">
        <v>61.020194939313122</v>
      </c>
      <c r="E37" s="191">
        <v>-13.053967126277165</v>
      </c>
      <c r="F37" s="156"/>
    </row>
    <row r="38" spans="1:7">
      <c r="A38" s="182">
        <v>35</v>
      </c>
      <c r="B38" s="183" t="s">
        <v>42</v>
      </c>
      <c r="C38" s="191">
        <v>63.399943144763469</v>
      </c>
      <c r="D38" s="184">
        <v>56.648321012488026</v>
      </c>
      <c r="E38" s="191">
        <v>-6.7516221322754433</v>
      </c>
      <c r="F38" s="156"/>
    </row>
    <row r="39" spans="1:7">
      <c r="A39" s="182">
        <v>36</v>
      </c>
      <c r="B39" s="183" t="s">
        <v>53</v>
      </c>
      <c r="C39" s="191">
        <v>69.001035034344326</v>
      </c>
      <c r="D39" s="184">
        <v>63.842347669135492</v>
      </c>
      <c r="E39" s="191">
        <v>-5.1586873652088343</v>
      </c>
      <c r="F39" s="156"/>
    </row>
    <row r="40" spans="1:7">
      <c r="A40" s="182">
        <v>37</v>
      </c>
      <c r="B40" s="183" t="s">
        <v>33</v>
      </c>
      <c r="C40" s="191" t="s">
        <v>134</v>
      </c>
      <c r="D40" s="184">
        <v>51.192843859028933</v>
      </c>
      <c r="E40" s="191" t="s">
        <v>135</v>
      </c>
      <c r="F40" s="155"/>
    </row>
    <row r="41" spans="1:7">
      <c r="A41" s="182">
        <v>38</v>
      </c>
      <c r="B41" s="183" t="s">
        <v>140</v>
      </c>
      <c r="C41" s="191">
        <v>74.68117924391025</v>
      </c>
      <c r="D41" s="184">
        <v>50.938352515779108</v>
      </c>
      <c r="E41" s="191">
        <v>-23.742826728131142</v>
      </c>
      <c r="F41" s="151"/>
    </row>
    <row r="42" spans="1:7">
      <c r="A42" s="182">
        <v>39</v>
      </c>
      <c r="B42" s="183" t="s">
        <v>141</v>
      </c>
      <c r="C42" s="191" t="s">
        <v>134</v>
      </c>
      <c r="D42" s="184">
        <v>69.018021826006759</v>
      </c>
      <c r="E42" s="191" t="s">
        <v>135</v>
      </c>
      <c r="F42" s="156"/>
    </row>
    <row r="43" spans="1:7">
      <c r="A43" s="182">
        <v>40</v>
      </c>
      <c r="B43" s="183" t="s">
        <v>50</v>
      </c>
      <c r="C43" s="191">
        <v>75.131482706976414</v>
      </c>
      <c r="D43" s="184">
        <v>62.157867315039951</v>
      </c>
      <c r="E43" s="191">
        <v>-12.973615391936463</v>
      </c>
      <c r="F43" s="156"/>
    </row>
    <row r="44" spans="1:7">
      <c r="A44" s="182">
        <v>41</v>
      </c>
      <c r="B44" s="183" t="s">
        <v>70</v>
      </c>
      <c r="C44" s="191">
        <v>68.538436717321488</v>
      </c>
      <c r="D44" s="184">
        <v>66.734564271433612</v>
      </c>
      <c r="E44" s="191">
        <v>-1.8038724458878761</v>
      </c>
      <c r="F44" s="156"/>
    </row>
    <row r="45" spans="1:7">
      <c r="A45" s="182">
        <v>42</v>
      </c>
      <c r="B45" s="183" t="s">
        <v>71</v>
      </c>
      <c r="C45" s="191">
        <v>52.283799942682649</v>
      </c>
      <c r="D45" s="184">
        <v>52.39542846911904</v>
      </c>
      <c r="E45" s="191">
        <v>0.11162852643639098</v>
      </c>
      <c r="F45" s="156"/>
    </row>
    <row r="46" spans="1:7">
      <c r="A46" s="182">
        <v>43</v>
      </c>
      <c r="B46" s="183" t="s">
        <v>72</v>
      </c>
      <c r="C46" s="191">
        <v>59.272838557918483</v>
      </c>
      <c r="D46" s="184">
        <v>54.902212607810952</v>
      </c>
      <c r="E46" s="191">
        <v>-4.3706259501075309</v>
      </c>
      <c r="F46" s="66"/>
      <c r="G46" s="113"/>
    </row>
    <row r="47" spans="1:7">
      <c r="A47" s="185">
        <v>44</v>
      </c>
      <c r="B47" s="186" t="s">
        <v>51</v>
      </c>
      <c r="C47" s="191">
        <v>64.695921670072039</v>
      </c>
      <c r="D47" s="184">
        <v>53.070592366124572</v>
      </c>
      <c r="E47" s="191">
        <v>-11.625329303947467</v>
      </c>
      <c r="F47" s="66"/>
      <c r="G47" s="113"/>
    </row>
    <row r="48" spans="1:7">
      <c r="A48" s="185">
        <v>45</v>
      </c>
      <c r="B48" s="186" t="s">
        <v>142</v>
      </c>
      <c r="C48" s="191" t="s">
        <v>134</v>
      </c>
      <c r="D48" s="184">
        <v>54.690258331424261</v>
      </c>
      <c r="E48" s="191" t="s">
        <v>135</v>
      </c>
      <c r="F48" s="66"/>
      <c r="G48" s="113"/>
    </row>
    <row r="49" spans="1:7">
      <c r="A49" s="182">
        <v>46</v>
      </c>
      <c r="B49" s="183" t="s">
        <v>46</v>
      </c>
      <c r="C49" s="191">
        <v>63.152548902859742</v>
      </c>
      <c r="D49" s="191">
        <v>55.103842083961162</v>
      </c>
      <c r="E49" s="191">
        <v>-8.0487068188985802</v>
      </c>
      <c r="F49" s="66"/>
      <c r="G49" s="113"/>
    </row>
    <row r="50" spans="1:7">
      <c r="A50" s="182">
        <v>47</v>
      </c>
      <c r="B50" s="183" t="s">
        <v>73</v>
      </c>
      <c r="C50" s="191">
        <v>54.346489988076655</v>
      </c>
      <c r="D50" s="191">
        <v>47.554411214541936</v>
      </c>
      <c r="E50" s="191">
        <v>-6.792078773534719</v>
      </c>
      <c r="F50" s="142"/>
      <c r="G50" s="113"/>
    </row>
    <row r="51" spans="1:7">
      <c r="A51" s="182">
        <v>48</v>
      </c>
      <c r="B51" s="183" t="s">
        <v>143</v>
      </c>
      <c r="C51" s="191" t="s">
        <v>134</v>
      </c>
      <c r="D51" s="191">
        <v>67.458775751403479</v>
      </c>
      <c r="E51" s="191" t="s">
        <v>135</v>
      </c>
      <c r="F51" s="66"/>
      <c r="G51" s="113"/>
    </row>
    <row r="52" spans="1:7">
      <c r="A52" s="185">
        <v>49</v>
      </c>
      <c r="B52" s="186" t="s">
        <v>144</v>
      </c>
      <c r="C52" s="199" t="s">
        <v>134</v>
      </c>
      <c r="D52" s="199">
        <v>65.846849733780317</v>
      </c>
      <c r="E52" s="191" t="s">
        <v>135</v>
      </c>
      <c r="F52" s="69"/>
      <c r="G52" s="113"/>
    </row>
    <row r="53" spans="1:7">
      <c r="A53" s="185">
        <v>50</v>
      </c>
      <c r="B53" s="186" t="s">
        <v>145</v>
      </c>
      <c r="C53" s="199" t="s">
        <v>134</v>
      </c>
      <c r="D53" s="199">
        <v>70.897761366258933</v>
      </c>
      <c r="E53" s="191" t="s">
        <v>135</v>
      </c>
      <c r="F53" s="69"/>
      <c r="G53" s="113"/>
    </row>
    <row r="54" spans="1:7">
      <c r="A54" s="185">
        <v>51</v>
      </c>
      <c r="B54" s="186" t="s">
        <v>52</v>
      </c>
      <c r="C54" s="199">
        <v>57.016439082593131</v>
      </c>
      <c r="D54" s="199">
        <v>47.247858060250692</v>
      </c>
      <c r="E54" s="191">
        <v>-9.7685810223424383</v>
      </c>
      <c r="F54" s="189"/>
      <c r="G54" s="113"/>
    </row>
    <row r="55" spans="1:7">
      <c r="A55" s="182">
        <v>52</v>
      </c>
      <c r="B55" s="183" t="s">
        <v>54</v>
      </c>
      <c r="C55" s="191" t="s">
        <v>134</v>
      </c>
      <c r="D55" s="191">
        <v>52.886957315959329</v>
      </c>
      <c r="E55" s="191" t="s">
        <v>135</v>
      </c>
      <c r="F55" s="143"/>
      <c r="G55" s="113"/>
    </row>
    <row r="56" spans="1:7">
      <c r="A56" s="182">
        <v>53</v>
      </c>
      <c r="B56" s="183" t="s">
        <v>55</v>
      </c>
      <c r="C56" s="191" t="s">
        <v>134</v>
      </c>
      <c r="D56" s="191">
        <v>50.322233330769826</v>
      </c>
      <c r="E56" s="191" t="s">
        <v>135</v>
      </c>
      <c r="F56" s="143"/>
      <c r="G56" s="113"/>
    </row>
    <row r="57" spans="1:7">
      <c r="A57" s="182">
        <v>54</v>
      </c>
      <c r="B57" s="183" t="s">
        <v>146</v>
      </c>
      <c r="C57" s="191" t="s">
        <v>134</v>
      </c>
      <c r="D57" s="191">
        <v>55.908624593179567</v>
      </c>
      <c r="E57" s="191" t="s">
        <v>135</v>
      </c>
      <c r="F57" s="143"/>
      <c r="G57" s="113"/>
    </row>
    <row r="58" spans="1:7">
      <c r="A58" s="182">
        <v>55</v>
      </c>
      <c r="B58" s="183" t="s">
        <v>58</v>
      </c>
      <c r="C58" s="191" t="s">
        <v>134</v>
      </c>
      <c r="D58" s="191">
        <v>44.056622851365013</v>
      </c>
      <c r="E58" s="191" t="s">
        <v>135</v>
      </c>
      <c r="F58" s="143"/>
      <c r="G58" s="113"/>
    </row>
    <row r="59" spans="1:7">
      <c r="A59" s="182">
        <v>56</v>
      </c>
      <c r="B59" s="183" t="s">
        <v>147</v>
      </c>
      <c r="C59" s="191" t="s">
        <v>134</v>
      </c>
      <c r="D59" s="191">
        <v>61.4</v>
      </c>
      <c r="E59" s="191" t="s">
        <v>135</v>
      </c>
      <c r="F59" s="143" t="s">
        <v>13</v>
      </c>
      <c r="G59" s="113"/>
    </row>
    <row r="60" spans="1:7" ht="27" customHeight="1">
      <c r="A60" s="179"/>
      <c r="B60" s="179" t="s">
        <v>18</v>
      </c>
      <c r="C60" s="215">
        <v>67.865468548771801</v>
      </c>
      <c r="D60" s="188">
        <v>60.755278313260355</v>
      </c>
      <c r="E60" s="208">
        <v>-7.1101902355114461</v>
      </c>
      <c r="F60" s="142"/>
      <c r="G60" s="178"/>
    </row>
    <row r="61" spans="1:7" ht="12" customHeight="1">
      <c r="A61" s="195" t="s">
        <v>136</v>
      </c>
      <c r="B61" s="142"/>
      <c r="C61" s="214"/>
      <c r="D61" s="142"/>
      <c r="E61" s="209"/>
      <c r="F61" s="178"/>
      <c r="G61" s="178"/>
    </row>
    <row r="62" spans="1:7" s="3" customFormat="1" ht="12" customHeight="1">
      <c r="A62" s="142" t="s">
        <v>148</v>
      </c>
      <c r="B62" s="142"/>
      <c r="C62" s="214"/>
      <c r="D62" s="142"/>
      <c r="E62" s="209"/>
      <c r="F62" s="178"/>
      <c r="G62" s="178"/>
    </row>
    <row r="63" spans="1:7" ht="12" customHeight="1">
      <c r="A63" s="195"/>
      <c r="B63" s="142"/>
      <c r="C63" s="214"/>
      <c r="D63" s="142"/>
      <c r="E63" s="209"/>
      <c r="F63" s="178"/>
      <c r="G63" s="178"/>
    </row>
    <row r="64" spans="1:7" ht="12" customHeight="1">
      <c r="A64" s="195"/>
      <c r="B64" s="142"/>
      <c r="C64" s="214"/>
      <c r="D64" s="142"/>
      <c r="E64" s="209"/>
      <c r="F64" s="178"/>
      <c r="G64" s="178"/>
    </row>
    <row r="65" spans="1:7" ht="15">
      <c r="A65" s="195"/>
      <c r="B65" s="142"/>
      <c r="C65" s="209"/>
      <c r="D65" s="178"/>
      <c r="E65" s="210"/>
      <c r="F65" s="109"/>
      <c r="G65" s="178"/>
    </row>
    <row r="66" spans="1:7" ht="15">
      <c r="A66" s="195"/>
      <c r="B66" s="178"/>
      <c r="C66" s="214"/>
      <c r="D66" s="142"/>
      <c r="E66" s="210"/>
      <c r="F66" s="109"/>
      <c r="G66" s="113"/>
    </row>
    <row r="67" spans="1:7">
      <c r="A67" s="111"/>
      <c r="B67" s="109"/>
      <c r="C67" s="109"/>
      <c r="D67" s="97"/>
      <c r="E67" s="210"/>
      <c r="F67" s="109"/>
      <c r="G67" s="113"/>
    </row>
    <row r="68" spans="1:7">
      <c r="A68" s="111"/>
      <c r="B68" s="109"/>
      <c r="C68" s="109"/>
      <c r="D68" s="97"/>
      <c r="E68" s="210"/>
      <c r="F68" s="109"/>
    </row>
    <row r="69" spans="1:7">
      <c r="A69" s="5"/>
      <c r="D69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Normal="100" workbookViewId="0">
      <selection activeCell="J20" sqref="J20"/>
    </sheetView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99" t="s">
        <v>132</v>
      </c>
      <c r="B1" s="94"/>
      <c r="C1" s="108"/>
      <c r="D1" s="88"/>
      <c r="E1" s="106"/>
      <c r="F1" s="88"/>
    </row>
    <row r="2" spans="1:7">
      <c r="A2" s="88"/>
      <c r="B2" s="88"/>
      <c r="C2" s="106"/>
      <c r="D2" s="88"/>
      <c r="E2" s="106"/>
      <c r="F2" s="88"/>
    </row>
    <row r="3" spans="1:7" ht="18.75" customHeight="1">
      <c r="A3" s="176"/>
      <c r="B3" s="177" t="s">
        <v>16</v>
      </c>
      <c r="C3" s="198" t="s">
        <v>138</v>
      </c>
      <c r="D3" s="198" t="s">
        <v>139</v>
      </c>
      <c r="E3" s="175" t="s">
        <v>17</v>
      </c>
      <c r="F3" s="157"/>
    </row>
    <row r="4" spans="1:7" ht="12" customHeight="1">
      <c r="A4" s="182">
        <v>1</v>
      </c>
      <c r="B4" s="183" t="s">
        <v>19</v>
      </c>
      <c r="C4" s="212">
        <v>19050</v>
      </c>
      <c r="D4" s="193">
        <v>21589</v>
      </c>
      <c r="E4" s="191">
        <v>13.328083989501312</v>
      </c>
      <c r="F4" s="89"/>
      <c r="G4" s="111"/>
    </row>
    <row r="5" spans="1:7" ht="12" customHeight="1">
      <c r="A5" s="182">
        <v>2</v>
      </c>
      <c r="B5" s="183" t="s">
        <v>20</v>
      </c>
      <c r="C5" s="212">
        <v>12608</v>
      </c>
      <c r="D5" s="193">
        <v>12264</v>
      </c>
      <c r="E5" s="191">
        <v>-2.7284263959390862</v>
      </c>
      <c r="F5" s="89"/>
      <c r="G5" s="111"/>
    </row>
    <row r="6" spans="1:7" ht="12" customHeight="1">
      <c r="A6" s="182">
        <v>3</v>
      </c>
      <c r="B6" s="183" t="s">
        <v>28</v>
      </c>
      <c r="C6" s="212">
        <v>6791</v>
      </c>
      <c r="D6" s="193">
        <v>8975</v>
      </c>
      <c r="E6" s="191">
        <v>32.16021204535415</v>
      </c>
      <c r="F6" s="89"/>
      <c r="G6" s="111"/>
    </row>
    <row r="7" spans="1:7" ht="12" customHeight="1">
      <c r="A7" s="182">
        <v>4</v>
      </c>
      <c r="B7" s="183" t="s">
        <v>26</v>
      </c>
      <c r="C7" s="212">
        <v>3260</v>
      </c>
      <c r="D7" s="193">
        <v>6269</v>
      </c>
      <c r="E7" s="191">
        <v>92.300613496932513</v>
      </c>
      <c r="F7" s="89"/>
      <c r="G7" s="111"/>
    </row>
    <row r="8" spans="1:7" ht="12" customHeight="1">
      <c r="A8" s="182">
        <v>5</v>
      </c>
      <c r="B8" s="183" t="s">
        <v>21</v>
      </c>
      <c r="C8" s="212">
        <v>8649</v>
      </c>
      <c r="D8" s="193">
        <v>8975</v>
      </c>
      <c r="E8" s="191">
        <v>3.7692218753613136</v>
      </c>
      <c r="F8" s="89"/>
      <c r="G8" s="111"/>
    </row>
    <row r="9" spans="1:7" ht="12" customHeight="1">
      <c r="A9" s="182">
        <v>6</v>
      </c>
      <c r="B9" s="183" t="s">
        <v>22</v>
      </c>
      <c r="C9" s="212">
        <v>5132</v>
      </c>
      <c r="D9" s="193">
        <v>6590</v>
      </c>
      <c r="E9" s="191">
        <v>28.409976617303194</v>
      </c>
      <c r="F9" s="89"/>
      <c r="G9" s="111"/>
    </row>
    <row r="10" spans="1:7" ht="12" customHeight="1">
      <c r="A10" s="182">
        <v>7</v>
      </c>
      <c r="B10" s="183" t="s">
        <v>32</v>
      </c>
      <c r="C10" s="212">
        <v>4756</v>
      </c>
      <c r="D10" s="193">
        <v>6309</v>
      </c>
      <c r="E10" s="191">
        <v>32.653490328006725</v>
      </c>
      <c r="F10" s="89"/>
      <c r="G10" s="111"/>
    </row>
    <row r="11" spans="1:7" ht="12" customHeight="1">
      <c r="A11" s="182">
        <v>8</v>
      </c>
      <c r="B11" s="183" t="s">
        <v>23</v>
      </c>
      <c r="C11" s="212">
        <v>6356</v>
      </c>
      <c r="D11" s="193">
        <v>7198</v>
      </c>
      <c r="E11" s="191">
        <v>13.247325361862808</v>
      </c>
      <c r="F11" s="89"/>
      <c r="G11" s="111"/>
    </row>
    <row r="12" spans="1:7" ht="12" customHeight="1">
      <c r="A12" s="182">
        <v>9</v>
      </c>
      <c r="B12" s="183" t="s">
        <v>35</v>
      </c>
      <c r="C12" s="212">
        <v>4570</v>
      </c>
      <c r="D12" s="193">
        <v>5672</v>
      </c>
      <c r="E12" s="191">
        <v>24.113785557986873</v>
      </c>
      <c r="F12" s="89"/>
      <c r="G12" s="111"/>
    </row>
    <row r="13" spans="1:7" ht="12" customHeight="1">
      <c r="A13" s="182">
        <v>10</v>
      </c>
      <c r="B13" s="183" t="s">
        <v>25</v>
      </c>
      <c r="C13" s="212">
        <v>5243</v>
      </c>
      <c r="D13" s="193">
        <v>5342</v>
      </c>
      <c r="E13" s="191">
        <v>1.8882319282853328</v>
      </c>
      <c r="F13" s="89"/>
      <c r="G13" s="111"/>
    </row>
    <row r="14" spans="1:7" ht="12" customHeight="1">
      <c r="A14" s="182">
        <v>11</v>
      </c>
      <c r="B14" s="183" t="s">
        <v>29</v>
      </c>
      <c r="C14" s="212">
        <v>3900</v>
      </c>
      <c r="D14" s="193">
        <v>4764</v>
      </c>
      <c r="E14" s="191">
        <v>22.153846153846153</v>
      </c>
      <c r="F14" s="89"/>
      <c r="G14" s="111"/>
    </row>
    <row r="15" spans="1:7" ht="12" customHeight="1">
      <c r="A15" s="182">
        <v>12</v>
      </c>
      <c r="B15" s="183" t="s">
        <v>37</v>
      </c>
      <c r="C15" s="212">
        <v>3081</v>
      </c>
      <c r="D15" s="193">
        <v>4471</v>
      </c>
      <c r="E15" s="191">
        <v>45.115222330412202</v>
      </c>
      <c r="F15" s="89"/>
      <c r="G15" s="111"/>
    </row>
    <row r="16" spans="1:7" ht="12" customHeight="1">
      <c r="A16" s="182">
        <v>13</v>
      </c>
      <c r="B16" s="183" t="s">
        <v>59</v>
      </c>
      <c r="C16" s="212">
        <v>3420</v>
      </c>
      <c r="D16" s="193">
        <v>4484</v>
      </c>
      <c r="E16" s="191">
        <v>31.111111111111111</v>
      </c>
      <c r="F16" s="89"/>
      <c r="G16" s="111"/>
    </row>
    <row r="17" spans="1:7" ht="12" customHeight="1">
      <c r="A17" s="182">
        <v>14</v>
      </c>
      <c r="B17" s="183" t="s">
        <v>47</v>
      </c>
      <c r="C17" s="212">
        <v>3098</v>
      </c>
      <c r="D17" s="193">
        <v>4333</v>
      </c>
      <c r="E17" s="191">
        <v>39.864428663653975</v>
      </c>
      <c r="F17" s="89"/>
      <c r="G17" s="111"/>
    </row>
    <row r="18" spans="1:7" ht="12" customHeight="1">
      <c r="A18" s="182">
        <v>15</v>
      </c>
      <c r="B18" s="183" t="s">
        <v>45</v>
      </c>
      <c r="C18" s="212">
        <v>2374</v>
      </c>
      <c r="D18" s="193">
        <v>3336</v>
      </c>
      <c r="E18" s="191">
        <v>40.522325189553499</v>
      </c>
      <c r="F18" s="89"/>
      <c r="G18" s="111"/>
    </row>
    <row r="19" spans="1:7" ht="12" customHeight="1">
      <c r="A19" s="182">
        <v>16</v>
      </c>
      <c r="B19" s="183" t="s">
        <v>39</v>
      </c>
      <c r="C19" s="212">
        <v>4411</v>
      </c>
      <c r="D19" s="193">
        <v>5697</v>
      </c>
      <c r="E19" s="191">
        <v>29.154386760371796</v>
      </c>
      <c r="F19" s="89"/>
      <c r="G19" s="111"/>
    </row>
    <row r="20" spans="1:7" ht="12" customHeight="1">
      <c r="A20" s="182">
        <v>17</v>
      </c>
      <c r="B20" s="183" t="s">
        <v>66</v>
      </c>
      <c r="C20" s="212">
        <v>2717</v>
      </c>
      <c r="D20" s="193">
        <v>4351</v>
      </c>
      <c r="E20" s="191">
        <v>60.139860139860133</v>
      </c>
      <c r="F20" s="89"/>
      <c r="G20" s="111"/>
    </row>
    <row r="21" spans="1:7" ht="12" customHeight="1">
      <c r="A21" s="182">
        <v>18</v>
      </c>
      <c r="B21" s="183" t="s">
        <v>40</v>
      </c>
      <c r="C21" s="212">
        <v>2026</v>
      </c>
      <c r="D21" s="193">
        <v>3328</v>
      </c>
      <c r="E21" s="191">
        <v>64.264560710760122</v>
      </c>
      <c r="F21" s="89"/>
      <c r="G21" s="111"/>
    </row>
    <row r="22" spans="1:7" ht="12" customHeight="1">
      <c r="A22" s="182">
        <v>19</v>
      </c>
      <c r="B22" s="183" t="s">
        <v>60</v>
      </c>
      <c r="C22" s="212">
        <v>2230</v>
      </c>
      <c r="D22" s="193">
        <v>4075</v>
      </c>
      <c r="E22" s="191">
        <v>82.735426008968602</v>
      </c>
      <c r="F22" s="89"/>
      <c r="G22" s="111"/>
    </row>
    <row r="23" spans="1:7" ht="12" customHeight="1">
      <c r="A23" s="182">
        <v>20</v>
      </c>
      <c r="B23" s="183" t="s">
        <v>27</v>
      </c>
      <c r="C23" s="212">
        <v>3095</v>
      </c>
      <c r="D23" s="193">
        <v>3097</v>
      </c>
      <c r="E23" s="191">
        <v>6.4620355411954766E-2</v>
      </c>
      <c r="F23" s="89"/>
      <c r="G23" s="111"/>
    </row>
    <row r="24" spans="1:7" ht="12" customHeight="1">
      <c r="A24" s="182">
        <v>21</v>
      </c>
      <c r="B24" s="183" t="s">
        <v>41</v>
      </c>
      <c r="C24" s="212">
        <v>1106</v>
      </c>
      <c r="D24" s="193">
        <v>2520</v>
      </c>
      <c r="E24" s="191">
        <v>127.84810126582278</v>
      </c>
      <c r="F24" s="89"/>
      <c r="G24" s="111"/>
    </row>
    <row r="25" spans="1:7" ht="12" customHeight="1">
      <c r="A25" s="182">
        <v>22</v>
      </c>
      <c r="B25" s="183" t="s">
        <v>34</v>
      </c>
      <c r="C25" s="212">
        <v>3606</v>
      </c>
      <c r="D25" s="193">
        <v>4679</v>
      </c>
      <c r="E25" s="191">
        <v>29.755962285080422</v>
      </c>
      <c r="F25" s="89"/>
      <c r="G25" s="111"/>
    </row>
    <row r="26" spans="1:7" ht="12" customHeight="1">
      <c r="A26" s="182">
        <v>23</v>
      </c>
      <c r="B26" s="183" t="s">
        <v>36</v>
      </c>
      <c r="C26" s="212">
        <v>2825</v>
      </c>
      <c r="D26" s="193">
        <v>3689</v>
      </c>
      <c r="E26" s="191">
        <v>30.584070796460178</v>
      </c>
      <c r="F26" s="89"/>
      <c r="G26" s="111"/>
    </row>
    <row r="27" spans="1:7" ht="12" customHeight="1">
      <c r="A27" s="182">
        <v>24</v>
      </c>
      <c r="B27" s="183" t="s">
        <v>38</v>
      </c>
      <c r="C27" s="212">
        <v>2386</v>
      </c>
      <c r="D27" s="193">
        <v>2545</v>
      </c>
      <c r="E27" s="191">
        <v>6.6638725901089684</v>
      </c>
      <c r="F27" s="89"/>
      <c r="G27" s="111"/>
    </row>
    <row r="28" spans="1:7" ht="12" customHeight="1">
      <c r="A28" s="182">
        <v>25</v>
      </c>
      <c r="B28" s="183" t="s">
        <v>31</v>
      </c>
      <c r="C28" s="212">
        <v>3316</v>
      </c>
      <c r="D28" s="193">
        <v>3907</v>
      </c>
      <c r="E28" s="191">
        <v>17.822677925211096</v>
      </c>
      <c r="F28" s="89"/>
      <c r="G28" s="111"/>
    </row>
    <row r="29" spans="1:7" ht="12" customHeight="1">
      <c r="A29" s="182">
        <v>26</v>
      </c>
      <c r="B29" s="183" t="s">
        <v>69</v>
      </c>
      <c r="C29" s="212">
        <v>912</v>
      </c>
      <c r="D29" s="193">
        <v>2549</v>
      </c>
      <c r="E29" s="191">
        <v>179.49561403508773</v>
      </c>
      <c r="F29" s="89"/>
      <c r="G29" s="111"/>
    </row>
    <row r="30" spans="1:7" ht="12" customHeight="1">
      <c r="A30" s="182">
        <v>27</v>
      </c>
      <c r="B30" s="183" t="s">
        <v>24</v>
      </c>
      <c r="C30" s="212">
        <v>4745</v>
      </c>
      <c r="D30" s="193">
        <v>3723</v>
      </c>
      <c r="E30" s="191">
        <v>-21.53846153846154</v>
      </c>
      <c r="F30" s="89"/>
      <c r="G30" s="111"/>
    </row>
    <row r="31" spans="1:7" ht="12" customHeight="1">
      <c r="A31" s="182">
        <v>28</v>
      </c>
      <c r="B31" s="183" t="s">
        <v>44</v>
      </c>
      <c r="C31" s="212">
        <v>1602</v>
      </c>
      <c r="D31" s="193">
        <v>2370</v>
      </c>
      <c r="E31" s="191">
        <v>47.940074906367045</v>
      </c>
      <c r="F31" s="89"/>
      <c r="G31" s="111"/>
    </row>
    <row r="32" spans="1:7" ht="12" customHeight="1">
      <c r="A32" s="182">
        <v>29</v>
      </c>
      <c r="B32" s="183" t="s">
        <v>127</v>
      </c>
      <c r="C32" s="212">
        <v>849</v>
      </c>
      <c r="D32" s="193">
        <v>2292</v>
      </c>
      <c r="E32" s="191">
        <v>169.96466431095408</v>
      </c>
      <c r="F32" s="89"/>
      <c r="G32" s="111"/>
    </row>
    <row r="33" spans="1:7" ht="12" customHeight="1">
      <c r="A33" s="182">
        <v>30</v>
      </c>
      <c r="B33" s="183" t="s">
        <v>43</v>
      </c>
      <c r="C33" s="212">
        <v>2065</v>
      </c>
      <c r="D33" s="193">
        <v>2460</v>
      </c>
      <c r="E33" s="191">
        <v>19.128329297820823</v>
      </c>
      <c r="F33" s="89"/>
      <c r="G33" s="111"/>
    </row>
    <row r="34" spans="1:7" ht="12" customHeight="1">
      <c r="A34" s="182">
        <v>31</v>
      </c>
      <c r="B34" s="183" t="s">
        <v>48</v>
      </c>
      <c r="C34" s="211">
        <v>2260</v>
      </c>
      <c r="D34" s="192">
        <v>3151</v>
      </c>
      <c r="E34" s="199">
        <v>39.424778761061944</v>
      </c>
      <c r="F34" s="89"/>
      <c r="G34" s="111"/>
    </row>
    <row r="35" spans="1:7" ht="12" customHeight="1">
      <c r="A35" s="182">
        <v>32</v>
      </c>
      <c r="B35" s="183" t="s">
        <v>30</v>
      </c>
      <c r="C35" s="211">
        <v>1924</v>
      </c>
      <c r="D35" s="192">
        <v>2233</v>
      </c>
      <c r="E35" s="199">
        <v>16.06029106029106</v>
      </c>
      <c r="F35" s="89"/>
      <c r="G35" s="111"/>
    </row>
    <row r="36" spans="1:7" ht="12" customHeight="1">
      <c r="A36" s="182">
        <v>33</v>
      </c>
      <c r="B36" s="183" t="s">
        <v>49</v>
      </c>
      <c r="C36" s="211">
        <v>1295</v>
      </c>
      <c r="D36" s="192">
        <v>2045</v>
      </c>
      <c r="E36" s="199">
        <v>57.915057915057908</v>
      </c>
      <c r="F36" s="89"/>
      <c r="G36" s="111"/>
    </row>
    <row r="37" spans="1:7" ht="12" customHeight="1">
      <c r="A37" s="182">
        <v>34</v>
      </c>
      <c r="B37" s="183" t="s">
        <v>68</v>
      </c>
      <c r="C37" s="211">
        <v>1324</v>
      </c>
      <c r="D37" s="192">
        <v>2247</v>
      </c>
      <c r="E37" s="199">
        <v>69.712990936555897</v>
      </c>
      <c r="F37" s="89"/>
      <c r="G37" s="111"/>
    </row>
    <row r="38" spans="1:7" ht="12" customHeight="1">
      <c r="A38" s="182">
        <v>35</v>
      </c>
      <c r="B38" s="183" t="s">
        <v>42</v>
      </c>
      <c r="C38" s="211">
        <v>2119</v>
      </c>
      <c r="D38" s="192">
        <v>2691</v>
      </c>
      <c r="E38" s="199">
        <v>26.993865030674847</v>
      </c>
      <c r="F38" s="89"/>
      <c r="G38" s="111"/>
    </row>
    <row r="39" spans="1:7" ht="12" customHeight="1">
      <c r="A39" s="182">
        <v>36</v>
      </c>
      <c r="B39" s="183" t="s">
        <v>53</v>
      </c>
      <c r="C39" s="211">
        <v>1136</v>
      </c>
      <c r="D39" s="192">
        <v>1867</v>
      </c>
      <c r="E39" s="199">
        <v>64.348591549295776</v>
      </c>
      <c r="F39" s="89"/>
      <c r="G39" s="111"/>
    </row>
    <row r="40" spans="1:7" ht="12" customHeight="1">
      <c r="A40" s="182">
        <v>37</v>
      </c>
      <c r="B40" s="183" t="s">
        <v>33</v>
      </c>
      <c r="C40" s="211" t="s">
        <v>134</v>
      </c>
      <c r="D40" s="192">
        <v>4687</v>
      </c>
      <c r="E40" s="199" t="s">
        <v>135</v>
      </c>
      <c r="F40" s="89"/>
      <c r="G40" s="111"/>
    </row>
    <row r="41" spans="1:7" ht="12" customHeight="1">
      <c r="A41" s="182">
        <v>38</v>
      </c>
      <c r="B41" s="183" t="s">
        <v>140</v>
      </c>
      <c r="C41" s="211">
        <v>941</v>
      </c>
      <c r="D41" s="192">
        <v>1836</v>
      </c>
      <c r="E41" s="199">
        <v>95.111583421891609</v>
      </c>
      <c r="F41" s="89"/>
      <c r="G41" s="111"/>
    </row>
    <row r="42" spans="1:7" ht="12" customHeight="1">
      <c r="A42" s="182">
        <v>39</v>
      </c>
      <c r="B42" s="183" t="s">
        <v>141</v>
      </c>
      <c r="C42" s="211" t="s">
        <v>134</v>
      </c>
      <c r="D42" s="192">
        <v>1172</v>
      </c>
      <c r="E42" s="199" t="s">
        <v>135</v>
      </c>
      <c r="F42" s="89"/>
      <c r="G42" s="111"/>
    </row>
    <row r="43" spans="1:7" ht="12" customHeight="1">
      <c r="A43" s="182">
        <v>40</v>
      </c>
      <c r="B43" s="183" t="s">
        <v>50</v>
      </c>
      <c r="C43" s="211">
        <v>638</v>
      </c>
      <c r="D43" s="192">
        <v>1317</v>
      </c>
      <c r="E43" s="199">
        <v>106.42633228840126</v>
      </c>
      <c r="F43" s="89"/>
      <c r="G43" s="111"/>
    </row>
    <row r="44" spans="1:7" ht="12" customHeight="1">
      <c r="A44" s="182">
        <v>41</v>
      </c>
      <c r="B44" s="183" t="s">
        <v>70</v>
      </c>
      <c r="C44" s="211">
        <v>3354</v>
      </c>
      <c r="D44" s="192">
        <v>5439</v>
      </c>
      <c r="E44" s="199">
        <v>62.164579606440071</v>
      </c>
      <c r="F44" s="89"/>
      <c r="G44" s="111"/>
    </row>
    <row r="45" spans="1:7" ht="12" customHeight="1">
      <c r="A45" s="182">
        <v>42</v>
      </c>
      <c r="B45" s="183" t="s">
        <v>71</v>
      </c>
      <c r="C45" s="211">
        <v>2658</v>
      </c>
      <c r="D45" s="192">
        <v>3460</v>
      </c>
      <c r="E45" s="199">
        <v>30.173062452972161</v>
      </c>
      <c r="F45" s="89"/>
      <c r="G45" s="111"/>
    </row>
    <row r="46" spans="1:7" ht="12" customHeight="1">
      <c r="A46" s="182">
        <v>43</v>
      </c>
      <c r="B46" s="183" t="s">
        <v>72</v>
      </c>
      <c r="C46" s="211">
        <v>2731</v>
      </c>
      <c r="D46" s="192">
        <v>3727</v>
      </c>
      <c r="E46" s="199">
        <v>36.470157451482969</v>
      </c>
      <c r="F46" s="89"/>
      <c r="G46" s="111"/>
    </row>
    <row r="47" spans="1:7" ht="12" customHeight="1">
      <c r="A47" s="182">
        <v>44</v>
      </c>
      <c r="B47" s="183" t="s">
        <v>51</v>
      </c>
      <c r="C47" s="211">
        <v>900</v>
      </c>
      <c r="D47" s="192">
        <v>1356</v>
      </c>
      <c r="E47" s="199">
        <v>50.666666666666671</v>
      </c>
      <c r="F47" s="89"/>
      <c r="G47" s="111"/>
    </row>
    <row r="48" spans="1:7" ht="12" customHeight="1">
      <c r="A48" s="185">
        <v>45</v>
      </c>
      <c r="B48" s="186" t="s">
        <v>142</v>
      </c>
      <c r="C48" s="211" t="s">
        <v>134</v>
      </c>
      <c r="D48" s="192">
        <v>1215</v>
      </c>
      <c r="E48" s="199" t="s">
        <v>135</v>
      </c>
      <c r="F48" s="89"/>
      <c r="G48" s="111"/>
    </row>
    <row r="49" spans="1:7" ht="12" customHeight="1">
      <c r="A49" s="185">
        <v>46</v>
      </c>
      <c r="B49" s="186" t="s">
        <v>46</v>
      </c>
      <c r="C49" s="211">
        <v>2354</v>
      </c>
      <c r="D49" s="211">
        <v>3238</v>
      </c>
      <c r="E49" s="199">
        <v>37.553101104502971</v>
      </c>
      <c r="F49" s="89"/>
      <c r="G49" s="158"/>
    </row>
    <row r="50" spans="1:7" ht="12" customHeight="1">
      <c r="A50" s="182">
        <v>47</v>
      </c>
      <c r="B50" s="183" t="s">
        <v>73</v>
      </c>
      <c r="C50" s="211">
        <v>1170</v>
      </c>
      <c r="D50" s="211">
        <v>1911</v>
      </c>
      <c r="E50" s="199">
        <v>63.333333333333329</v>
      </c>
      <c r="F50" s="89"/>
      <c r="G50" s="105"/>
    </row>
    <row r="51" spans="1:7" ht="12" customHeight="1">
      <c r="A51" s="185">
        <v>48</v>
      </c>
      <c r="B51" s="186" t="s">
        <v>143</v>
      </c>
      <c r="C51" s="211" t="s">
        <v>134</v>
      </c>
      <c r="D51" s="211">
        <v>919</v>
      </c>
      <c r="E51" s="199" t="s">
        <v>135</v>
      </c>
      <c r="F51" s="115"/>
      <c r="G51" s="181"/>
    </row>
    <row r="52" spans="1:7" ht="12" customHeight="1">
      <c r="A52" s="185">
        <v>49</v>
      </c>
      <c r="B52" s="186" t="s">
        <v>144</v>
      </c>
      <c r="C52" s="211" t="s">
        <v>134</v>
      </c>
      <c r="D52" s="211">
        <v>894</v>
      </c>
      <c r="E52" s="191" t="s">
        <v>135</v>
      </c>
      <c r="F52" s="115"/>
      <c r="G52" s="181"/>
    </row>
    <row r="53" spans="1:7" ht="12" customHeight="1">
      <c r="A53" s="185">
        <v>50</v>
      </c>
      <c r="B53" s="186" t="s">
        <v>145</v>
      </c>
      <c r="C53" s="211" t="s">
        <v>134</v>
      </c>
      <c r="D53" s="211">
        <v>907</v>
      </c>
      <c r="E53" s="191" t="s">
        <v>135</v>
      </c>
      <c r="F53" s="115"/>
      <c r="G53" s="181"/>
    </row>
    <row r="54" spans="1:7" ht="12" customHeight="1">
      <c r="A54" s="185">
        <v>51</v>
      </c>
      <c r="B54" s="186" t="s">
        <v>52</v>
      </c>
      <c r="C54" s="211">
        <v>747</v>
      </c>
      <c r="D54" s="211">
        <v>1080</v>
      </c>
      <c r="E54" s="191">
        <v>44.578313253012048</v>
      </c>
      <c r="F54" s="189"/>
      <c r="G54" s="187"/>
    </row>
    <row r="55" spans="1:7" ht="12" customHeight="1">
      <c r="A55" s="185">
        <v>52</v>
      </c>
      <c r="B55" s="186" t="s">
        <v>54</v>
      </c>
      <c r="C55" s="211" t="s">
        <v>134</v>
      </c>
      <c r="D55" s="211">
        <v>2933</v>
      </c>
      <c r="E55" s="191" t="s">
        <v>135</v>
      </c>
      <c r="F55" s="189"/>
      <c r="G55" s="196"/>
    </row>
    <row r="56" spans="1:7" ht="12" customHeight="1">
      <c r="A56" s="185">
        <v>53</v>
      </c>
      <c r="B56" s="186" t="s">
        <v>55</v>
      </c>
      <c r="C56" s="211" t="s">
        <v>134</v>
      </c>
      <c r="D56" s="211">
        <v>2245</v>
      </c>
      <c r="E56" s="191" t="s">
        <v>135</v>
      </c>
      <c r="F56" s="189"/>
      <c r="G56" s="196"/>
    </row>
    <row r="57" spans="1:7" ht="12" customHeight="1">
      <c r="A57" s="185">
        <v>54</v>
      </c>
      <c r="B57" s="186" t="s">
        <v>146</v>
      </c>
      <c r="C57" s="211" t="s">
        <v>134</v>
      </c>
      <c r="D57" s="211">
        <v>2546</v>
      </c>
      <c r="E57" s="191" t="s">
        <v>135</v>
      </c>
      <c r="F57" s="189"/>
      <c r="G57" s="196"/>
    </row>
    <row r="58" spans="1:7" ht="12" customHeight="1">
      <c r="A58" s="185">
        <v>55</v>
      </c>
      <c r="B58" s="186" t="s">
        <v>58</v>
      </c>
      <c r="C58" s="211" t="s">
        <v>134</v>
      </c>
      <c r="D58" s="211">
        <v>2632</v>
      </c>
      <c r="E58" s="191" t="s">
        <v>135</v>
      </c>
      <c r="F58" s="189"/>
      <c r="G58" s="196"/>
    </row>
    <row r="59" spans="1:7" ht="12" customHeight="1">
      <c r="A59" s="185">
        <v>56</v>
      </c>
      <c r="B59" s="186" t="s">
        <v>147</v>
      </c>
      <c r="C59" s="211" t="s">
        <v>134</v>
      </c>
      <c r="D59" s="211">
        <v>124</v>
      </c>
      <c r="E59" s="191" t="s">
        <v>135</v>
      </c>
      <c r="F59" s="189" t="s">
        <v>8</v>
      </c>
      <c r="G59" s="196"/>
    </row>
    <row r="60" spans="1:7" s="3" customFormat="1" ht="24.75" customHeight="1">
      <c r="A60" s="179"/>
      <c r="B60" s="179" t="s">
        <v>18</v>
      </c>
      <c r="C60" s="213">
        <v>282577</v>
      </c>
      <c r="D60" s="194">
        <v>367190</v>
      </c>
      <c r="E60" s="208">
        <v>29.943342876454913</v>
      </c>
      <c r="F60" s="190"/>
      <c r="G60" s="190"/>
    </row>
    <row r="61" spans="1:7" ht="12" customHeight="1">
      <c r="A61" s="142" t="s">
        <v>136</v>
      </c>
      <c r="B61" s="142"/>
      <c r="C61" s="214"/>
      <c r="D61" s="142"/>
      <c r="E61" s="209"/>
      <c r="F61" s="178"/>
      <c r="G61" s="178"/>
    </row>
    <row r="62" spans="1:7" ht="12" customHeight="1">
      <c r="A62" s="195" t="s">
        <v>131</v>
      </c>
      <c r="B62" s="142"/>
      <c r="C62" s="214"/>
      <c r="D62" s="142"/>
      <c r="E62" s="209"/>
      <c r="F62" s="178"/>
      <c r="G62" s="178"/>
    </row>
    <row r="63" spans="1:7" ht="12" customHeight="1">
      <c r="A63" s="195" t="s">
        <v>149</v>
      </c>
      <c r="B63" s="142"/>
      <c r="C63" s="209"/>
      <c r="D63" s="178"/>
      <c r="E63" s="209"/>
      <c r="F63" s="178"/>
      <c r="G63" s="178"/>
    </row>
    <row r="64" spans="1:7" ht="12" customHeight="1">
      <c r="A64" s="195"/>
      <c r="B64" s="178"/>
      <c r="C64" s="209"/>
      <c r="D64" s="178"/>
      <c r="E64" s="209"/>
      <c r="F64" s="178"/>
      <c r="G64" s="178"/>
    </row>
    <row r="65" spans="1:7" ht="15">
      <c r="A65" s="195"/>
      <c r="B65" s="142"/>
      <c r="C65" s="209"/>
      <c r="D65" s="178"/>
      <c r="E65" s="209"/>
      <c r="F65" s="178"/>
      <c r="G65" s="105"/>
    </row>
    <row r="66" spans="1:7" ht="15">
      <c r="A66" s="195"/>
      <c r="B66" s="178"/>
      <c r="C66" s="214"/>
      <c r="D66" s="142"/>
      <c r="E66" s="209"/>
      <c r="F66" s="178"/>
      <c r="G66" s="105"/>
    </row>
    <row r="67" spans="1:7">
      <c r="A67" s="111"/>
      <c r="B67" s="109"/>
      <c r="C67" s="109"/>
      <c r="D67" s="97"/>
      <c r="E67" s="210"/>
      <c r="F67" s="109"/>
      <c r="G67" s="105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2022-03-31T23:24:53Z</dcterms:modified>
</cp:coreProperties>
</file>