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Override PartName="/xl/worksheets/sheet35.xml" ContentType="application/vnd.openxmlformats-officedocument.spreadsheetml.worksheet+xml"/>
  <Override PartName="/xl/drawings/drawing35.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Table 33" sheetId="92" state="visible" r:id="rId34"/>
    <sheet name="Explanatory Notes" sheetId="93" r:id="rId35"/>
  </sheets>
  <calcPr calcId="191029"/>
</workbook>
</file>

<file path=xl/sharedStrings.xml><?xml version="1.0" encoding="utf-8"?>
<sst xmlns="http://schemas.openxmlformats.org/spreadsheetml/2006/main" count="791" uniqueCount="791">
  <si>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</si>
  <si>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</si>
  <si>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</si>
  <si>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</si>
  <si>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</si>
  <si>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</si>
  <si>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</si>
  <si>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</si>
  <si>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</si>
  <si>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</si>
  <si>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</si>
  <si>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</si>
  <si>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</si>
  <si>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</si>
  <si>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</si>
  <si>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</si>
  <si>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</si>
  <si>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</si>
  <si>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</si>
  <si>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</si>
  <si>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</si>
  <si>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</si>
  <si>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</si>
  <si>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</si>
  <si>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</si>
  <si>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2026</t>
  </si>
  <si>
    <t xml:space="preserve">Table 1  Total RAV entries, by approval category and month, May 2026</t>
  </si>
  <si>
    <t xml:space="preserve">Issue: May 2026</t>
  </si>
  <si>
    <t xml:space="preserve">Approval category</t>
  </si>
  <si>
    <t xml:space="preserve">Month</t>
  </si>
  <si>
    <t xml:space="preserve">Type approval</t>
  </si>
  <si>
    <t xml:space="preserve">Concessional approval</t>
  </si>
  <si>
    <t xml:space="preserve">Total</t>
  </si>
  <si>
    <t xml:space="preserve">May 2026</t>
  </si>
  <si>
    <t xml:space="preserve">Apr 2026</t>
  </si>
  <si>
    <t xml:space="preserve">Mar 2026</t>
  </si>
  <si>
    <t xml:space="preserve">Feb 2026</t>
  </si>
  <si>
    <t xml:space="preserve">Jan 2026</t>
  </si>
  <si>
    <t xml:space="preserve">Dec 2025</t>
  </si>
  <si>
    <t xml:space="preserve">Nov 2025</t>
  </si>
  <si>
    <t xml:space="preserve">Oct 2025</t>
  </si>
  <si>
    <t xml:space="preserve">Sep 2025</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</si>
  <si>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</si>
  <si>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</si>
  <si>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</si>
  <si>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</si>
  <si>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</si>
  <si>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</si>
  <si>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</si>
  <si>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</si>
  <si>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</si>
  <si>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</si>
  <si>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</si>
  <si>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</si>
  <si>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</si>
  <si>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</si>
  <si>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</si>
  <si>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</si>
  <si>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</si>
  <si>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</si>
  <si>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</si>
  <si>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</si>
  <si>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May 2026</t>
  </si>
  <si>
    <t xml:space="preserve">Table 2  Type approved RAV entries, by entry pathway and month, May 2026</t>
  </si>
  <si>
    <t xml:space="preserve">Type approvals</t>
  </si>
  <si>
    <t xml:space="preserve">Standard</t>
  </si>
  <si>
    <t xml:space="preserve">Non-standard</t>
  </si>
  <si>
    <t xml:space="preserve">SSM</t>
  </si>
  <si>
    <t xml:space="preserve">Type approved RAV entries, by entry pathway and month, May 2026</t>
  </si>
  <si>
    <t xml:space="preserve">Table 3  Concessional RAV entry approval entries, by entry pathway and month, May 2026</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</si>
  <si>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</si>
  <si>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</si>
  <si>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</si>
  <si>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</si>
  <si>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</si>
  <si>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</si>
  <si>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</si>
  <si>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</si>
  <si>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</si>
  <si>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</si>
  <si>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May 2026</t>
  </si>
  <si>
    <t xml:space="preserve">Table 4  Type approved RAV entries, motor vehicles, by vehicle type and month, May 2026</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</si>
  <si>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</si>
  <si>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</si>
  <si>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</si>
  <si>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</si>
  <si>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</si>
  <si>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</si>
  <si>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May 2026</t>
  </si>
  <si>
    <t xml:space="preserve">Table 5  Type approved RAV entries, trailers, by trailer type and month, May 2026</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</si>
  <si>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</si>
  <si>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</si>
  <si>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</si>
  <si>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</si>
  <si>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</si>
  <si>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</si>
  <si>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May 2026</t>
  </si>
  <si>
    <t xml:space="preserve">Table 6  Type approval RAV entries, passenger vehicles, top 30 makes, May 2026</t>
  </si>
  <si>
    <t xml:space="preserve">Rank</t>
  </si>
  <si>
    <t xml:space="preserve">Make</t>
  </si>
  <si>
    <t xml:space="preserve">Year to date</t>
  </si>
  <si>
    <t xml:space="preserve">Last 12 months</t>
  </si>
  <si>
    <t xml:space="preserve">1</t>
  </si>
  <si>
    <t xml:space="preserve">Toyota</t>
  </si>
  <si>
    <t xml:space="preserve">2</t>
  </si>
  <si>
    <t xml:space="preserve">BYD</t>
  </si>
  <si>
    <t xml:space="preserve">3</t>
  </si>
  <si>
    <t xml:space="preserve">Tesla</t>
  </si>
  <si>
    <t xml:space="preserve">4</t>
  </si>
  <si>
    <t xml:space="preserve">Kia</t>
  </si>
  <si>
    <t xml:space="preserve">5</t>
  </si>
  <si>
    <t xml:space="preserve">Haval</t>
  </si>
  <si>
    <t xml:space="preserve">6</t>
  </si>
  <si>
    <t xml:space="preserve">Hyundai</t>
  </si>
  <si>
    <t xml:space="preserve">7</t>
  </si>
  <si>
    <t xml:space="preserve">MG</t>
  </si>
  <si>
    <t xml:space="preserve">8</t>
  </si>
  <si>
    <t xml:space="preserve">Chery</t>
  </si>
  <si>
    <t xml:space="preserve">9</t>
  </si>
  <si>
    <t xml:space="preserve">Jaecoo</t>
  </si>
  <si>
    <t xml:space="preserve">10</t>
  </si>
  <si>
    <t xml:space="preserve">Mazda</t>
  </si>
  <si>
    <t xml:space="preserve">11</t>
  </si>
  <si>
    <t xml:space="preserve">Subaru</t>
  </si>
  <si>
    <t xml:space="preserve">12</t>
  </si>
  <si>
    <t xml:space="preserve">Geely</t>
  </si>
  <si>
    <t xml:space="preserve">13</t>
  </si>
  <si>
    <t xml:space="preserve">Nissan</t>
  </si>
  <si>
    <t xml:space="preserve">14</t>
  </si>
  <si>
    <t xml:space="preserve">Ford</t>
  </si>
  <si>
    <t xml:space="preserve">15</t>
  </si>
  <si>
    <t xml:space="preserve">BMW</t>
  </si>
  <si>
    <t xml:space="preserve">16</t>
  </si>
  <si>
    <t xml:space="preserve">Isuzu</t>
  </si>
  <si>
    <t xml:space="preserve">17</t>
  </si>
  <si>
    <t xml:space="preserve">Audi</t>
  </si>
  <si>
    <t xml:space="preserve">18</t>
  </si>
  <si>
    <t xml:space="preserve">Mercedes-Benz</t>
  </si>
  <si>
    <t xml:space="preserve">19</t>
  </si>
  <si>
    <t xml:space="preserve">Suzuki</t>
  </si>
  <si>
    <t xml:space="preserve">20</t>
  </si>
  <si>
    <t xml:space="preserve">Honda</t>
  </si>
  <si>
    <t xml:space="preserve">21</t>
  </si>
  <si>
    <t xml:space="preserve">Lexus</t>
  </si>
  <si>
    <t xml:space="preserve">22</t>
  </si>
  <si>
    <t xml:space="preserve">GAC</t>
  </si>
  <si>
    <t xml:space="preserve">23</t>
  </si>
  <si>
    <t xml:space="preserve">Mitsubishi</t>
  </si>
  <si>
    <t xml:space="preserve">24</t>
  </si>
  <si>
    <t xml:space="preserve">Volkswagen</t>
  </si>
  <si>
    <t xml:space="preserve">25</t>
  </si>
  <si>
    <t xml:space="preserve">Denza</t>
  </si>
  <si>
    <t xml:space="preserve">26</t>
  </si>
  <si>
    <t xml:space="preserve">MINI</t>
  </si>
  <si>
    <t xml:space="preserve">27</t>
  </si>
  <si>
    <t xml:space="preserve">Volvo</t>
  </si>
  <si>
    <t xml:space="preserve">28</t>
  </si>
  <si>
    <t xml:space="preserve">Zeekr</t>
  </si>
  <si>
    <t xml:space="preserve">29</t>
  </si>
  <si>
    <t xml:space="preserve">Porsche</t>
  </si>
  <si>
    <t xml:space="preserve">30</t>
  </si>
  <si>
    <t xml:space="preserve">Skoda</t>
  </si>
  <si>
    <t xml:space="preserve">31</t>
  </si>
  <si>
    <t xml:space="preserve">Other makes</t>
  </si>
  <si>
    <t xml:space="preserve">-</t>
  </si>
  <si>
    <t xml:space="preserve">a. Figures exclude Concessional Approval and Second Stage of Manufacture vehicles.</t>
  </si>
  <si>
    <t xml:space="preserve">Type approval RAV entries, passenger vehicles, top 30 makes, May 2026</t>
  </si>
  <si>
    <t xml:space="preserve">Table 7  Type approval RAV entries, light commercial vehicles, top 20 makes, May 2026</t>
  </si>
  <si>
    <t xml:space="preserve">Great Wall</t>
  </si>
  <si>
    <t xml:space="preserve">LDV</t>
  </si>
  <si>
    <t xml:space="preserve">Land Rover</t>
  </si>
  <si>
    <t xml:space="preserve">Chevrolet</t>
  </si>
  <si>
    <t xml:space="preserve">KGM</t>
  </si>
  <si>
    <t xml:space="preserve">Foton</t>
  </si>
  <si>
    <t xml:space="preserve">JAC</t>
  </si>
  <si>
    <t xml:space="preserve">Peugeot</t>
  </si>
  <si>
    <t xml:space="preserve">Type approval RAV entries, light commercial vehicles, top 20 makes, May 2026</t>
  </si>
  <si>
    <t xml:space="preserve">Table 8  Type approval RAV entries, medium goods vehicles, top 20 makes, May 2026</t>
  </si>
  <si>
    <t xml:space="preserve">RAM</t>
  </si>
  <si>
    <t xml:space="preserve">Fiat</t>
  </si>
  <si>
    <t xml:space="preserve">Fuso</t>
  </si>
  <si>
    <t xml:space="preserve">Dodge</t>
  </si>
  <si>
    <t xml:space="preserve">IVECO</t>
  </si>
  <si>
    <t xml:space="preserve">Renault</t>
  </si>
  <si>
    <t xml:space="preserve">Ineos</t>
  </si>
  <si>
    <t xml:space="preserve">DAF</t>
  </si>
  <si>
    <t xml:space="preserve">Eurise</t>
  </si>
  <si>
    <t xml:space="preserve">Agrale Marrua</t>
  </si>
  <si>
    <t xml:space="preserve">Type approval RAV entries, medium goods vehicles, top 20 makes, May 2026</t>
  </si>
  <si>
    <t xml:space="preserve">Table 9  Type approval RAV entries, heavy goods vehicles, top 15 makes, May 2026</t>
  </si>
  <si>
    <t xml:space="preserve">Kenworth</t>
  </si>
  <si>
    <t xml:space="preserve">Scania</t>
  </si>
  <si>
    <t xml:space="preserve">Sinotruk</t>
  </si>
  <si>
    <t xml:space="preserve">Hino</t>
  </si>
  <si>
    <t xml:space="preserve">UD Trucks</t>
  </si>
  <si>
    <t xml:space="preserve">Mack</t>
  </si>
  <si>
    <t xml:space="preserve">Freightliner</t>
  </si>
  <si>
    <t xml:space="preserve">MAN</t>
  </si>
  <si>
    <t xml:space="preserve">UD</t>
  </si>
  <si>
    <t xml:space="preserve">Type approval RAV entries, heavy goods vehicles, top 15 makes, May 2026</t>
  </si>
  <si>
    <t xml:space="preserve">Table 10  Type approval RAV entries, light and heavy buses, top 20 makes, May 2026</t>
  </si>
  <si>
    <t xml:space="preserve">Volgren</t>
  </si>
  <si>
    <t xml:space="preserve">Yutong</t>
  </si>
  <si>
    <t xml:space="preserve">Custom Bus</t>
  </si>
  <si>
    <t xml:space="preserve">BCI</t>
  </si>
  <si>
    <t xml:space="preserve">Zhongtong</t>
  </si>
  <si>
    <t xml:space="preserve">Bustech</t>
  </si>
  <si>
    <t xml:space="preserve">Coach Design</t>
  </si>
  <si>
    <t xml:space="preserve">Irizar</t>
  </si>
  <si>
    <t xml:space="preserve">Coach Concepts</t>
  </si>
  <si>
    <t xml:space="preserve">Marcopolo</t>
  </si>
  <si>
    <t xml:space="preserve">ARCC</t>
  </si>
  <si>
    <t xml:space="preserve">Bonluck</t>
  </si>
  <si>
    <t xml:space="preserve">Challenger</t>
  </si>
  <si>
    <t xml:space="preserve">Type approval RAV entries, light and heavy buses, top 20 makes, May 2026</t>
  </si>
  <si>
    <t xml:space="preserve">Table 11  Type approval RAV entries, motorcycles, top 20 makes, May 2026</t>
  </si>
  <si>
    <t xml:space="preserve">Yamaha</t>
  </si>
  <si>
    <t xml:space="preserve">CFMoto</t>
  </si>
  <si>
    <t xml:space="preserve">Kawasaki</t>
  </si>
  <si>
    <t xml:space="preserve">BSA</t>
  </si>
  <si>
    <t xml:space="preserve">Harley Davidson</t>
  </si>
  <si>
    <t xml:space="preserve">KTM</t>
  </si>
  <si>
    <t xml:space="preserve">Ducati</t>
  </si>
  <si>
    <t xml:space="preserve">Kymco</t>
  </si>
  <si>
    <t xml:space="preserve">Rieju</t>
  </si>
  <si>
    <t xml:space="preserve">Husqvarna</t>
  </si>
  <si>
    <t xml:space="preserve">Indian Motorcycles</t>
  </si>
  <si>
    <t xml:space="preserve">Triumph</t>
  </si>
  <si>
    <t xml:space="preserve">SYM</t>
  </si>
  <si>
    <t xml:space="preserve">Can-Am</t>
  </si>
  <si>
    <t xml:space="preserve">Surron</t>
  </si>
  <si>
    <t xml:space="preserve">AJP</t>
  </si>
  <si>
    <t xml:space="preserve">Jinpeng</t>
  </si>
  <si>
    <t xml:space="preserve">Type approval RAV entries, motorcycles, top 20 makes, May 2026</t>
  </si>
  <si>
    <t xml:space="preserve">Table 12  Type approval RAV entries, passenger vehicles, top 25 makes and models, May 2026</t>
  </si>
  <si>
    <t xml:space="preserve">Model</t>
  </si>
  <si>
    <t xml:space="preserve">RAV4</t>
  </si>
  <si>
    <t xml:space="preserve">LANDCRUISER</t>
  </si>
  <si>
    <t xml:space="preserve">CAMRY</t>
  </si>
  <si>
    <t xml:space="preserve">COROLLA</t>
  </si>
  <si>
    <t xml:space="preserve">LANDCRUISER PRADO</t>
  </si>
  <si>
    <t xml:space="preserve">COROLLA CROSS</t>
  </si>
  <si>
    <t xml:space="preserve">YARIS CROSS</t>
  </si>
  <si>
    <t xml:space="preserve">Other/Not stated</t>
  </si>
  <si>
    <t xml:space="preserve">SEALION 7</t>
  </si>
  <si>
    <t xml:space="preserve">SEALION 8</t>
  </si>
  <si>
    <t xml:space="preserve">ATTO 2</t>
  </si>
  <si>
    <t xml:space="preserve">SEALION 6</t>
  </si>
  <si>
    <t xml:space="preserve">SEALION 5</t>
  </si>
  <si>
    <t xml:space="preserve">ATTO 1</t>
  </si>
  <si>
    <t xml:space="preserve">MODEL Y</t>
  </si>
  <si>
    <t xml:space="preserve">MODEL 3</t>
  </si>
  <si>
    <t xml:space="preserve">SPORTAGE</t>
  </si>
  <si>
    <t xml:space="preserve">CARNIVAL</t>
  </si>
  <si>
    <t xml:space="preserve">SORENTO</t>
  </si>
  <si>
    <t xml:space="preserve">EV3</t>
  </si>
  <si>
    <t xml:space="preserve">K4</t>
  </si>
  <si>
    <t xml:space="preserve">EV5</t>
  </si>
  <si>
    <t xml:space="preserve">PICANTO</t>
  </si>
  <si>
    <t xml:space="preserve">JOLION</t>
  </si>
  <si>
    <t xml:space="preserve">H6</t>
  </si>
  <si>
    <t xml:space="preserve">TUCSON</t>
  </si>
  <si>
    <t xml:space="preserve">KONA</t>
  </si>
  <si>
    <t xml:space="preserve">SANTA FE</t>
  </si>
  <si>
    <t xml:space="preserve">I30</t>
  </si>
  <si>
    <t xml:space="preserve">I20</t>
  </si>
  <si>
    <t xml:space="preserve">VENUE</t>
  </si>
  <si>
    <t xml:space="preserve">ZS</t>
  </si>
  <si>
    <t xml:space="preserve">MG3</t>
  </si>
  <si>
    <t xml:space="preserve">S5 EV</t>
  </si>
  <si>
    <t xml:space="preserve">MG4 EV</t>
  </si>
  <si>
    <t xml:space="preserve">TIGGO 4</t>
  </si>
  <si>
    <t xml:space="preserve">TIGGO 7</t>
  </si>
  <si>
    <t xml:space="preserve">OMODA 5</t>
  </si>
  <si>
    <t xml:space="preserve">TIGGO 9</t>
  </si>
  <si>
    <t xml:space="preserve">J5</t>
  </si>
  <si>
    <t xml:space="preserve">CX-30</t>
  </si>
  <si>
    <t xml:space="preserve">MAZDA 3</t>
  </si>
  <si>
    <t xml:space="preserve">CX-5</t>
  </si>
  <si>
    <t xml:space="preserve">CX-60</t>
  </si>
  <si>
    <t xml:space="preserve">CX-80</t>
  </si>
  <si>
    <t xml:space="preserve">FORESTER</t>
  </si>
  <si>
    <t xml:space="preserve">CROSSTREK</t>
  </si>
  <si>
    <t xml:space="preserve">B-8</t>
  </si>
  <si>
    <t xml:space="preserve">EX5</t>
  </si>
  <si>
    <t xml:space="preserve">P145</t>
  </si>
  <si>
    <t xml:space="preserve">X-TRAIL</t>
  </si>
  <si>
    <t xml:space="preserve">PATROL</t>
  </si>
  <si>
    <t xml:space="preserve">QASHQAI</t>
  </si>
  <si>
    <t xml:space="preserve">EVEREST</t>
  </si>
  <si>
    <t xml:space="preserve">X3</t>
  </si>
  <si>
    <t xml:space="preserve">X SERIES</t>
  </si>
  <si>
    <t xml:space="preserve">X1</t>
  </si>
  <si>
    <t xml:space="preserve">3 SERIES</t>
  </si>
  <si>
    <t xml:space="preserve">4 SERIES</t>
  </si>
  <si>
    <t xml:space="preserve">2 SERIES</t>
  </si>
  <si>
    <t xml:space="preserve">1 SERIES</t>
  </si>
  <si>
    <t xml:space="preserve">MU-X</t>
  </si>
  <si>
    <t xml:space="preserve">Q3</t>
  </si>
  <si>
    <t xml:space="preserve">A3/S3/RS3</t>
  </si>
  <si>
    <t xml:space="preserve">Q5</t>
  </si>
  <si>
    <t xml:space="preserve">Q6 E-TRON</t>
  </si>
  <si>
    <t xml:space="preserve">Q2</t>
  </si>
  <si>
    <t xml:space="preserve">Q7</t>
  </si>
  <si>
    <t xml:space="preserve">A5/S6</t>
  </si>
  <si>
    <t xml:space="preserve">GLC</t>
  </si>
  <si>
    <t xml:space="preserve">GLA</t>
  </si>
  <si>
    <t xml:space="preserve">CLA</t>
  </si>
  <si>
    <t xml:space="preserve">GLE</t>
  </si>
  <si>
    <t xml:space="preserve">C-CLASS</t>
  </si>
  <si>
    <t xml:space="preserve">JIMNY</t>
  </si>
  <si>
    <t xml:space="preserve">KW</t>
  </si>
  <si>
    <t xml:space="preserve">SWIFT</t>
  </si>
  <si>
    <t xml:space="preserve">ZR-V</t>
  </si>
  <si>
    <t xml:space="preserve">HR-V</t>
  </si>
  <si>
    <t xml:space="preserve">CIVIC</t>
  </si>
  <si>
    <t xml:space="preserve">CR-V</t>
  </si>
  <si>
    <t xml:space="preserve">NX AZ2</t>
  </si>
  <si>
    <t xml:space="preserve">RX AL3</t>
  </si>
  <si>
    <t xml:space="preserve">UX ZA1</t>
  </si>
  <si>
    <t xml:space="preserve">LX J30L</t>
  </si>
  <si>
    <t xml:space="preserve">LBX</t>
  </si>
  <si>
    <t xml:space="preserve">AION Y</t>
  </si>
  <si>
    <t xml:space="preserve">EMZOOM</t>
  </si>
  <si>
    <t xml:space="preserve">AY5-EU</t>
  </si>
  <si>
    <t xml:space="preserve">AION V</t>
  </si>
  <si>
    <t xml:space="preserve">OUTLANDER</t>
  </si>
  <si>
    <t xml:space="preserve">ASX</t>
  </si>
  <si>
    <t xml:space="preserve">TIGUAN</t>
  </si>
  <si>
    <t xml:space="preserve">GOLF</t>
  </si>
  <si>
    <t xml:space="preserve">ID.4/ID.5</t>
  </si>
  <si>
    <t xml:space="preserve">TAYRON</t>
  </si>
  <si>
    <t xml:space="preserve">B5</t>
  </si>
  <si>
    <t xml:space="preserve">B8</t>
  </si>
  <si>
    <t xml:space="preserve">COUNTRYMAN</t>
  </si>
  <si>
    <t xml:space="preserve">COOPER</t>
  </si>
  <si>
    <t xml:space="preserve">XC60</t>
  </si>
  <si>
    <t xml:space="preserve">XC90</t>
  </si>
  <si>
    <t xml:space="preserve">7X</t>
  </si>
  <si>
    <t xml:space="preserve">X</t>
  </si>
  <si>
    <t xml:space="preserve">CAYENNE</t>
  </si>
  <si>
    <t xml:space="preserve">911</t>
  </si>
  <si>
    <t xml:space="preserve">MACAN</t>
  </si>
  <si>
    <t xml:space="preserve">ENYAQ</t>
  </si>
  <si>
    <t xml:space="preserve">KAMIQ</t>
  </si>
  <si>
    <t xml:space="preserve">OCTAVIA</t>
  </si>
  <si>
    <t xml:space="preserve">KODIAQ</t>
  </si>
  <si>
    <t xml:space="preserve">All other makes</t>
  </si>
  <si>
    <t xml:space="preserve">Type approval RAV entries, passenger vehicles, top 25 makes and models, May 2026</t>
  </si>
  <si>
    <t xml:space="preserve">Table 13  Type approval RAV entries, light commercial vehicles, top 20 makes and models, May 2026</t>
  </si>
  <si>
    <t xml:space="preserve">HILUX</t>
  </si>
  <si>
    <t xml:space="preserve">HIACE</t>
  </si>
  <si>
    <t xml:space="preserve">RANGER</t>
  </si>
  <si>
    <t xml:space="preserve">TRANSIT</t>
  </si>
  <si>
    <t xml:space="preserve">D-MAX</t>
  </si>
  <si>
    <t xml:space="preserve">TRITON</t>
  </si>
  <si>
    <t xml:space="preserve">SHARK 6</t>
  </si>
  <si>
    <t xml:space="preserve">CANNON</t>
  </si>
  <si>
    <t xml:space="preserve">BT-50</t>
  </si>
  <si>
    <t xml:space="preserve">NAVARA</t>
  </si>
  <si>
    <t xml:space="preserve">T60</t>
  </si>
  <si>
    <t xml:space="preserve">DELIVER 7</t>
  </si>
  <si>
    <t xml:space="preserve">G10</t>
  </si>
  <si>
    <t xml:space="preserve">AMAROK</t>
  </si>
  <si>
    <t xml:space="preserve">TYPE NSN</t>
  </si>
  <si>
    <t xml:space="preserve">CADDY</t>
  </si>
  <si>
    <t xml:space="preserve">STARIA</t>
  </si>
  <si>
    <t xml:space="preserve">RANGE ROVER</t>
  </si>
  <si>
    <t xml:space="preserve">LENA</t>
  </si>
  <si>
    <t xml:space="preserve">SILVERADO</t>
  </si>
  <si>
    <t xml:space="preserve">OK</t>
  </si>
  <si>
    <t xml:space="preserve">TUNLAND</t>
  </si>
  <si>
    <t xml:space="preserve">T9</t>
  </si>
  <si>
    <t xml:space="preserve">PV5</t>
  </si>
  <si>
    <t xml:space="preserve">TASMAN</t>
  </si>
  <si>
    <t xml:space="preserve">PARTNER</t>
  </si>
  <si>
    <t xml:space="preserve">VITO</t>
  </si>
  <si>
    <t xml:space="preserve">U9</t>
  </si>
  <si>
    <t xml:space="preserve">Type approval RAV entries, light commercial vehicles, top 20 makes and models, May 2026</t>
  </si>
  <si>
    <t xml:space="preserve">Table 14  Type approval RAV entries, medium goods vehicles, top 20 makes and models, May 2026</t>
  </si>
  <si>
    <t xml:space="preserve">NR</t>
  </si>
  <si>
    <t xml:space="preserve">FR SERIES</t>
  </si>
  <si>
    <t xml:space="preserve">SPRINTER</t>
  </si>
  <si>
    <t xml:space="preserve">DELIVER 9</t>
  </si>
  <si>
    <t xml:space="preserve">RAM 1500</t>
  </si>
  <si>
    <t xml:space="preserve">DUCATO</t>
  </si>
  <si>
    <t xml:space="preserve">CANTER</t>
  </si>
  <si>
    <t xml:space="preserve">FIGHTER</t>
  </si>
  <si>
    <t xml:space="preserve">RAM D1</t>
  </si>
  <si>
    <t xml:space="preserve">RAM DX</t>
  </si>
  <si>
    <t xml:space="preserve">CRAFTER</t>
  </si>
  <si>
    <t xml:space="preserve">TUNDRA</t>
  </si>
  <si>
    <t xml:space="preserve">DAILY</t>
  </si>
  <si>
    <t xml:space="preserve">XDD</t>
  </si>
  <si>
    <t xml:space="preserve">GRENADIER</t>
  </si>
  <si>
    <t xml:space="preserve">MIGHTY</t>
  </si>
  <si>
    <t xml:space="preserve">QTC-1</t>
  </si>
  <si>
    <t xml:space="preserve">AUMARK</t>
  </si>
  <si>
    <t xml:space="preserve">SUPER SONIC</t>
  </si>
  <si>
    <t xml:space="preserve">CF RANGER</t>
  </si>
  <si>
    <t xml:space="preserve">YBL5</t>
  </si>
  <si>
    <t xml:space="preserve">FE</t>
  </si>
  <si>
    <t xml:space="preserve">FD</t>
  </si>
  <si>
    <t xml:space="preserve">FC</t>
  </si>
  <si>
    <t xml:space="preserve">300 SERIES</t>
  </si>
  <si>
    <t xml:space="preserve">Type approval RAV entries, medium goods vehicles, top 20 makes and models, May 2026</t>
  </si>
  <si>
    <t xml:space="preserve">Table 15  Type approval RAV entries, heavy goods vehicles, top 20 makes and models, May 2026</t>
  </si>
  <si>
    <t xml:space="preserve">FR</t>
  </si>
  <si>
    <t xml:space="preserve">YS</t>
  </si>
  <si>
    <t xml:space="preserve">XR 3AXL</t>
  </si>
  <si>
    <t xml:space="preserve">FM 3 AXLE</t>
  </si>
  <si>
    <t xml:space="preserve">FM</t>
  </si>
  <si>
    <t xml:space="preserve">FH</t>
  </si>
  <si>
    <t xml:space="preserve">FH 3 AXLE</t>
  </si>
  <si>
    <t xml:space="preserve">T-SERIES</t>
  </si>
  <si>
    <t xml:space="preserve">K SERIES4</t>
  </si>
  <si>
    <t xml:space="preserve">P SERIES</t>
  </si>
  <si>
    <t xml:space="preserve">R SERIES</t>
  </si>
  <si>
    <t xml:space="preserve">G SERIES</t>
  </si>
  <si>
    <t xml:space="preserve">G7S</t>
  </si>
  <si>
    <t xml:space="preserve">G5S</t>
  </si>
  <si>
    <t xml:space="preserve">C9</t>
  </si>
  <si>
    <t xml:space="preserve">C7</t>
  </si>
  <si>
    <t xml:space="preserve">FS</t>
  </si>
  <si>
    <t xml:space="preserve">FY</t>
  </si>
  <si>
    <t xml:space="preserve">SHOGUN</t>
  </si>
  <si>
    <t xml:space="preserve">CWB SERIES</t>
  </si>
  <si>
    <t xml:space="preserve">CDB SERIES</t>
  </si>
  <si>
    <t xml:space="preserve">CGB SERIES</t>
  </si>
  <si>
    <t xml:space="preserve">GWB SERIES</t>
  </si>
  <si>
    <t xml:space="preserve">CONDOR</t>
  </si>
  <si>
    <t xml:space="preserve">96X</t>
  </si>
  <si>
    <t xml:space="preserve">ECONIC</t>
  </si>
  <si>
    <t xml:space="preserve">SUPERLINER</t>
  </si>
  <si>
    <t xml:space="preserve">TRIDENT</t>
  </si>
  <si>
    <t xml:space="preserve">ANTHEM</t>
  </si>
  <si>
    <t xml:space="preserve">EUROCARGO</t>
  </si>
  <si>
    <t xml:space="preserve">T-WAY</t>
  </si>
  <si>
    <t xml:space="preserve">S-WAY</t>
  </si>
  <si>
    <t xml:space="preserve">CASCADIA</t>
  </si>
  <si>
    <t xml:space="preserve">G5</t>
  </si>
  <si>
    <t xml:space="preserve">XG RANGER</t>
  </si>
  <si>
    <t xml:space="preserve">XF RANGER</t>
  </si>
  <si>
    <t xml:space="preserve">TGA</t>
  </si>
  <si>
    <t xml:space="preserve">TGM</t>
  </si>
  <si>
    <t xml:space="preserve">TG4</t>
  </si>
  <si>
    <t xml:space="preserve">Western Star</t>
  </si>
  <si>
    <t xml:space="preserve">X-SERIES</t>
  </si>
  <si>
    <t xml:space="preserve">Type approval RAV entries, heavy goods vehicles, top 20 makes and models, May 2026</t>
  </si>
  <si>
    <t xml:space="preserve">Table 16  Type approval RAV entries, light and heavy buses, top 20 makes and models, May 2026</t>
  </si>
  <si>
    <t xml:space="preserve">2 AXLE OMNIBUS</t>
  </si>
  <si>
    <t xml:space="preserve">ARTICULATED OMNIBUS</t>
  </si>
  <si>
    <t xml:space="preserve">ROSA</t>
  </si>
  <si>
    <t xml:space="preserve">E12</t>
  </si>
  <si>
    <t xml:space="preserve">D7</t>
  </si>
  <si>
    <t xml:space="preserve">E7S</t>
  </si>
  <si>
    <t xml:space="preserve">C12</t>
  </si>
  <si>
    <t xml:space="preserve">C10</t>
  </si>
  <si>
    <t xml:space="preserve">SLF MAN</t>
  </si>
  <si>
    <t xml:space="preserve">ELEMENT</t>
  </si>
  <si>
    <t xml:space="preserve">PK6127A</t>
  </si>
  <si>
    <t xml:space="preserve">PK6120AG</t>
  </si>
  <si>
    <t xml:space="preserve">6129H</t>
  </si>
  <si>
    <t xml:space="preserve">COACH</t>
  </si>
  <si>
    <t xml:space="preserve">COLT</t>
  </si>
  <si>
    <t xml:space="preserve">VST</t>
  </si>
  <si>
    <t xml:space="preserve">2-AXLE OMNIBUS</t>
  </si>
  <si>
    <t xml:space="preserve">ODIN</t>
  </si>
  <si>
    <t xml:space="preserve">TOURING</t>
  </si>
  <si>
    <t xml:space="preserve">AUDACE</t>
  </si>
  <si>
    <t xml:space="preserve">EXPLORER</t>
  </si>
  <si>
    <t xml:space="preserve">COMMUTER</t>
  </si>
  <si>
    <t xml:space="preserve">COASTER</t>
  </si>
  <si>
    <t xml:space="preserve">MASTER</t>
  </si>
  <si>
    <t xml:space="preserve">Yancheng</t>
  </si>
  <si>
    <t xml:space="preserve">HYK6751BEV</t>
  </si>
  <si>
    <t xml:space="preserve">Type approval RAV entries, light and heavy buses, top 20 makes and models, May 2026</t>
  </si>
  <si>
    <t xml:space="preserve">Table 17  Type approval RAV entries, motorcycles, top 20 makes and models, May 2026</t>
  </si>
  <si>
    <t xml:space="preserve">YZF SERIES</t>
  </si>
  <si>
    <t xml:space="preserve">YZF320</t>
  </si>
  <si>
    <t xml:space="preserve">GPD155D</t>
  </si>
  <si>
    <t xml:space="preserve">WR SERIES</t>
  </si>
  <si>
    <t xml:space="preserve">SEH2</t>
  </si>
  <si>
    <t xml:space="preserve">NSC110</t>
  </si>
  <si>
    <t xml:space="preserve">CBR500R</t>
  </si>
  <si>
    <t xml:space="preserve">NX500</t>
  </si>
  <si>
    <t xml:space="preserve">CBR650R</t>
  </si>
  <si>
    <t xml:space="preserve">NAVI</t>
  </si>
  <si>
    <t xml:space="preserve">CB500 HORNET</t>
  </si>
  <si>
    <t xml:space="preserve">GB350</t>
  </si>
  <si>
    <t xml:space="preserve">CBR600</t>
  </si>
  <si>
    <t xml:space="preserve">CBF125</t>
  </si>
  <si>
    <t xml:space="preserve">800MT-X</t>
  </si>
  <si>
    <t xml:space="preserve">CF400</t>
  </si>
  <si>
    <t xml:space="preserve">CF750-2</t>
  </si>
  <si>
    <t xml:space="preserve">CF800</t>
  </si>
  <si>
    <t xml:space="preserve">EX400</t>
  </si>
  <si>
    <t xml:space="preserve">ER650W</t>
  </si>
  <si>
    <t xml:space="preserve">EN650</t>
  </si>
  <si>
    <t xml:space="preserve">EX650</t>
  </si>
  <si>
    <t xml:space="preserve">SCRAMBLER</t>
  </si>
  <si>
    <t xml:space="preserve">GOLDSTAR</t>
  </si>
  <si>
    <t xml:space="preserve">SERIES 350</t>
  </si>
  <si>
    <t xml:space="preserve">R1300GS</t>
  </si>
  <si>
    <t xml:space="preserve">S1000</t>
  </si>
  <si>
    <t xml:space="preserve">K8X</t>
  </si>
  <si>
    <t xml:space="preserve">R12</t>
  </si>
  <si>
    <t xml:space="preserve">CRU SERIES</t>
  </si>
  <si>
    <t xml:space="preserve">FLH SERIES</t>
  </si>
  <si>
    <t xml:space="preserve">TRI SERIES</t>
  </si>
  <si>
    <t xml:space="preserve">DR-Z400</t>
  </si>
  <si>
    <t xml:space="preserve">GSX1300</t>
  </si>
  <si>
    <t xml:space="preserve">DS250</t>
  </si>
  <si>
    <t xml:space="preserve">GSX800</t>
  </si>
  <si>
    <t xml:space="preserve">GSX250</t>
  </si>
  <si>
    <t xml:space="preserve">GSX-S1000</t>
  </si>
  <si>
    <t xml:space="preserve">IS</t>
  </si>
  <si>
    <t xml:space="preserve">RC</t>
  </si>
  <si>
    <t xml:space="preserve">DUKE</t>
  </si>
  <si>
    <t xml:space="preserve">690 LC4 SERIES</t>
  </si>
  <si>
    <t xml:space="preserve">50</t>
  </si>
  <si>
    <t xml:space="preserve">7F</t>
  </si>
  <si>
    <t xml:space="preserve">3H</t>
  </si>
  <si>
    <t xml:space="preserve">PANIGALE V4</t>
  </si>
  <si>
    <t xml:space="preserve">7G</t>
  </si>
  <si>
    <t xml:space="preserve">MULTISTRADA V4</t>
  </si>
  <si>
    <t xml:space="preserve">LIKE SERIES</t>
  </si>
  <si>
    <t xml:space="preserve">MR6</t>
  </si>
  <si>
    <t xml:space="preserve">RALLY 307</t>
  </si>
  <si>
    <t xml:space="preserve">N SERIES</t>
  </si>
  <si>
    <t xml:space="preserve">701</t>
  </si>
  <si>
    <t xml:space="preserve">TE</t>
  </si>
  <si>
    <t xml:space="preserve">SCOUT</t>
  </si>
  <si>
    <t xml:space="preserve">TYPE D CHIEF</t>
  </si>
  <si>
    <t xml:space="preserve">CHALLENGER</t>
  </si>
  <si>
    <t xml:space="preserve">TIGER SPORT 800</t>
  </si>
  <si>
    <t xml:space="preserve">TIGER 900 GT</t>
  </si>
  <si>
    <t xml:space="preserve">LT20</t>
  </si>
  <si>
    <t xml:space="preserve">SPEED TWIN 1200</t>
  </si>
  <si>
    <t xml:space="preserve">DAYTONA 660</t>
  </si>
  <si>
    <t xml:space="preserve">PV SERIES</t>
  </si>
  <si>
    <t xml:space="preserve">H801</t>
  </si>
  <si>
    <t xml:space="preserve">ECHS</t>
  </si>
  <si>
    <t xml:space="preserve">CROX 50</t>
  </si>
  <si>
    <t xml:space="preserve">CLASSIC</t>
  </si>
  <si>
    <t xml:space="preserve">SPYDER</t>
  </si>
  <si>
    <t xml:space="preserve">RYKER</t>
  </si>
  <si>
    <t xml:space="preserve">ULTRA BEE</t>
  </si>
  <si>
    <t xml:space="preserve">JP1500</t>
  </si>
  <si>
    <t xml:space="preserve">PR7</t>
  </si>
  <si>
    <t xml:space="preserve">Type approval RAV entries, motorcycles, top 20 makes and models, May 2026</t>
  </si>
  <si>
    <t xml:space="preserve">Table 18  Concessional approval RAV entries, by vehicle type and month, May 2026</t>
  </si>
  <si>
    <t xml:space="preserve">Not stated</t>
  </si>
  <si>
    <t xml:space="preserve">Concessional approval RAV entries, by vehicle type and month, May 2026</t>
  </si>
  <si>
    <t xml:space="preserve">Table 19  Concessional approval RAV entries, by vehicle build year, May 2026</t>
  </si>
  <si>
    <t xml:space="preserve">Year of manufacture</t>
  </si>
  <si>
    <t xml:space="preserve">2026</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</si>
  <si>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</si>
  <si>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</si>
  <si>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</si>
  <si>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</si>
  <si>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</si>
  <si>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</si>
  <si>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</si>
  <si>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</si>
  <si>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</si>
  <si>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</si>
  <si>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</si>
  <si>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</si>
  <si>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</si>
  <si>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</si>
  <si>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</si>
  <si>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</si>
  <si>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</si>
  <si>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</si>
  <si>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</si>
  <si>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</si>
  <si>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</si>
  <si>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</si>
  <si>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</si>
  <si>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May 2026</t>
  </si>
  <si>
    <t xml:space="preserve">Table 20  Specialist and Enthusiast Vehicle RAV entries, by SEV category and month, May 2026</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</si>
  <si>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</si>
  <si>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</si>
  <si>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</si>
  <si>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</si>
  <si>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</si>
  <si>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</si>
  <si>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May 2026</t>
  </si>
  <si>
    <t xml:space="preserve">Table 21  Specialist and Enthusiast Vehicle RAV entries, by vehicle type, May 2026</t>
  </si>
  <si>
    <t xml:space="preserve">Specialist and Enthusiast Vehicle RAV entries, by vehicle type, May 2026</t>
  </si>
  <si>
    <t xml:space="preserve">Table 22  Specialist and Enthusiast Vehicle RAV entries, top 20 makes and models, by vehicle type, May 2026</t>
  </si>
  <si>
    <t xml:space="preserve">Make-model</t>
  </si>
  <si>
    <t xml:space="preserve">Vehicle type</t>
  </si>
  <si>
    <t xml:space="preserve">Toyota HIACE</t>
  </si>
  <si>
    <t xml:space="preserve">Toyota ALPHARD</t>
  </si>
  <si>
    <t xml:space="preserve">Toyota CROWN</t>
  </si>
  <si>
    <t xml:space="preserve">Toyota COROLLA</t>
  </si>
  <si>
    <t xml:space="preserve">Honda ODYSSEY</t>
  </si>
  <si>
    <t xml:space="preserve">Toyota AQUA</t>
  </si>
  <si>
    <t xml:space="preserve">Toyota PRIUS</t>
  </si>
  <si>
    <t xml:space="preserve">Toyota ESTIMA</t>
  </si>
  <si>
    <t xml:space="preserve">Toyota C-HR</t>
  </si>
  <si>
    <t xml:space="preserve">Toyota YARIS</t>
  </si>
  <si>
    <t xml:space="preserve">Honda FIT</t>
  </si>
  <si>
    <t xml:space="preserve">Suzuki CARRY</t>
  </si>
  <si>
    <t xml:space="preserve">Toyota SIENTA</t>
  </si>
  <si>
    <t xml:space="preserve">Mitsubishi DELICA</t>
  </si>
  <si>
    <t xml:space="preserve">Nissan SKYLINE</t>
  </si>
  <si>
    <t xml:space="preserve">Lexus RX450H</t>
  </si>
  <si>
    <t xml:space="preserve">Mercedes-Benz S-CLASS</t>
  </si>
  <si>
    <t xml:space="preserve">Honda VEZEL</t>
  </si>
  <si>
    <t xml:space="preserve">Lexus IS350</t>
  </si>
  <si>
    <t xml:space="preserve">All other</t>
  </si>
  <si>
    <t xml:space="preserve">Various</t>
  </si>
  <si>
    <t xml:space="preserve">Specialist and Enthusiast Vehicle RAV entries, top 20 makes and models, by vehicle type, May 2026</t>
  </si>
  <si>
    <t xml:space="preserve">Table 23  Second Stage of Manufacture RAV entries, by vehicle type and month, May 2026</t>
  </si>
  <si>
    <t xml:space="preserve">Second Stage of Manufacture RAV entries, by vehicle type and month, May 2026</t>
  </si>
  <si>
    <t xml:space="preserve">Table 24  Second Stage of Manufacture RAV entries, top 10 makes and models, May 2026</t>
  </si>
  <si>
    <t xml:space="preserve">HLUX</t>
  </si>
  <si>
    <t xml:space="preserve">PRADO</t>
  </si>
  <si>
    <t xml:space="preserve">NR 4X2 NB1 SBA LRTW</t>
  </si>
  <si>
    <t xml:space="preserve">NR 4X2 NB2 TM LRTW</t>
  </si>
  <si>
    <t xml:space="preserve">NR 4X2 NB2 SBA LRTW</t>
  </si>
  <si>
    <t xml:space="preserve">F150</t>
  </si>
  <si>
    <t xml:space="preserve">Second Stage of Manufacture RAV entries, top 10 makes and models, May 2026</t>
  </si>
  <si>
    <t xml:space="preserve">Table 25  Second Stage of Manufacture campervan RAV entries, by make (top 80 per cent) and month, May 2026</t>
  </si>
  <si>
    <t xml:space="preserve">Jayco</t>
  </si>
  <si>
    <t xml:space="preserve">Avida</t>
  </si>
  <si>
    <t xml:space="preserve">Avan</t>
  </si>
  <si>
    <t xml:space="preserve">Talvor</t>
  </si>
  <si>
    <t xml:space="preserve">Frontline</t>
  </si>
  <si>
    <t xml:space="preserve">Second Stage of Manufacture campervan RAV entries, by make (top 80 per cent) and month, May 2026</t>
  </si>
  <si>
    <t xml:space="preserve">Table 26  RAV entries of low ATM trailers (excluding caravans and camper trailers), top 20 makes, May 2026</t>
  </si>
  <si>
    <t xml:space="preserve">Victorian Trailers</t>
  </si>
  <si>
    <t xml:space="preserve">Stonegate Industries</t>
  </si>
  <si>
    <t xml:space="preserve">Telwater</t>
  </si>
  <si>
    <t xml:space="preserve">Century Trailers</t>
  </si>
  <si>
    <t xml:space="preserve">Bigman Trailer</t>
  </si>
  <si>
    <t xml:space="preserve">F Sparks &amp; Sons</t>
  </si>
  <si>
    <t xml:space="preserve">MW Manufacturing</t>
  </si>
  <si>
    <t xml:space="preserve">Basic Trailers</t>
  </si>
  <si>
    <t xml:space="preserve">Modern Trailers</t>
  </si>
  <si>
    <t xml:space="preserve">Superior Trailers</t>
  </si>
  <si>
    <t xml:space="preserve">Dunbier</t>
  </si>
  <si>
    <t xml:space="preserve">Cruiser Trailer And Chassis</t>
  </si>
  <si>
    <t xml:space="preserve">BTH Products</t>
  </si>
  <si>
    <t xml:space="preserve">Gold Trailers</t>
  </si>
  <si>
    <t xml:space="preserve">Coastmac Trailers</t>
  </si>
  <si>
    <t xml:space="preserve">Xtreme Trailers</t>
  </si>
  <si>
    <t xml:space="preserve">Precision Boat Trailer</t>
  </si>
  <si>
    <t xml:space="preserve">Nbt Trailers</t>
  </si>
  <si>
    <t xml:space="preserve">Instant Trailers</t>
  </si>
  <si>
    <t xml:space="preserve">Atlas Copco</t>
  </si>
  <si>
    <t xml:space="preserve">a. Low ATM trailer estimates are derived by removing caravans and camper trailers from all trailers with an ATM of 4,500kg or less.</t>
  </si>
  <si>
    <t xml:space="preserve">RAV entries of low ATM trailers (excluding caravans and camper trailers), top 20 makes, May 2026</t>
  </si>
  <si>
    <t xml:space="preserve">Table 27  RAV entries of low ATM trailers (excluding caravans and camper trailers), by tare weight, May 2026</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</si>
  <si>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</si>
  <si>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</si>
  <si>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</si>
  <si>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</si>
  <si>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</si>
  <si>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</si>
  <si>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</si>
  <si>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</si>
  <si>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</si>
  <si>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</si>
  <si>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May 2026</t>
  </si>
  <si>
    <t xml:space="preserve">Table 28  RAV entries of high ATM trailers (excluding caravans and camper trailers), top 20 makes, May 2026</t>
  </si>
  <si>
    <t xml:space="preserve">Vawdrey</t>
  </si>
  <si>
    <t xml:space="preserve">Maxitrans</t>
  </si>
  <si>
    <t xml:space="preserve">Bruce Rock Engineering</t>
  </si>
  <si>
    <t xml:space="preserve">Stonestar</t>
  </si>
  <si>
    <t xml:space="preserve">FWR Trailers</t>
  </si>
  <si>
    <t xml:space="preserve">Jamieson</t>
  </si>
  <si>
    <t xml:space="preserve">AAA Trailers</t>
  </si>
  <si>
    <t xml:space="preserve">Tip Trailers R Us</t>
  </si>
  <si>
    <t xml:space="preserve">FTE Trailers</t>
  </si>
  <si>
    <t xml:space="preserve">Cimcau</t>
  </si>
  <si>
    <t xml:space="preserve">Krueger</t>
  </si>
  <si>
    <t xml:space="preserve">Howard Porter</t>
  </si>
  <si>
    <t xml:space="preserve">Tefco</t>
  </si>
  <si>
    <t xml:space="preserve">Road West Transport</t>
  </si>
  <si>
    <t xml:space="preserve">Freightmore Transport</t>
  </si>
  <si>
    <t xml:space="preserve">Lionel Moore</t>
  </si>
  <si>
    <t xml:space="preserve">Barker Trailers</t>
  </si>
  <si>
    <t xml:space="preserve">Beavertail Trailers</t>
  </si>
  <si>
    <t xml:space="preserve">Chris's Body Builders</t>
  </si>
  <si>
    <t xml:space="preserve">Vintrans</t>
  </si>
  <si>
    <t xml:space="preserve">a. High ATM trailer estimates are derived by removing caravans and camper trailers from all trailers with an ATM over 4.5 tonnes.</t>
  </si>
  <si>
    <t xml:space="preserve">RAV entries of high ATM trailers (excluding caravans and camper trailers), top 20 makes, May 2026</t>
  </si>
  <si>
    <t xml:space="preserve">Table 29  RAV entries of high ATM trailers (excluding caravans and camper trailers), by aggregate trailer mass, May 2026</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</si>
  <si>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</si>
  <si>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</si>
  <si>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</si>
  <si>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</si>
  <si>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</si>
  <si>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</si>
  <si>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</si>
  <si>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</si>
  <si>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</si>
  <si>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</si>
  <si>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</si>
  <si>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</si>
  <si>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</si>
  <si>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</si>
  <si>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May 2026</t>
  </si>
  <si>
    <t xml:space="preserve">Table 30  RAV entries of caravans and camper trailers by make and month (top 80 per cent over last 12 months), May 2026</t>
  </si>
  <si>
    <t xml:space="preserve">Regent RV</t>
  </si>
  <si>
    <t xml:space="preserve">Ezytrail</t>
  </si>
  <si>
    <t xml:space="preserve">Market Direct Campers</t>
  </si>
  <si>
    <t xml:space="preserve">Austrack Campers</t>
  </si>
  <si>
    <t xml:space="preserve">Crusader Caravans</t>
  </si>
  <si>
    <t xml:space="preserve">Stoney Creek Campers</t>
  </si>
  <si>
    <t xml:space="preserve">Leader</t>
  </si>
  <si>
    <t xml:space="preserve">Design RV</t>
  </si>
  <si>
    <t xml:space="preserve">Dreamhaven Caravans</t>
  </si>
  <si>
    <t xml:space="preserve">Supreme Caravans</t>
  </si>
  <si>
    <t xml:space="preserve">Mars Campers</t>
  </si>
  <si>
    <t xml:space="preserve">New Age Caravans</t>
  </si>
  <si>
    <t xml:space="preserve">Essential Caravans</t>
  </si>
  <si>
    <t xml:space="preserve">Fantasy Caravans</t>
  </si>
  <si>
    <t xml:space="preserve">Titanium Caravans</t>
  </si>
  <si>
    <t xml:space="preserve">Urban Caravans</t>
  </si>
  <si>
    <t xml:space="preserve">Sunland RV</t>
  </si>
  <si>
    <t xml:space="preserve">On The Move Caravans</t>
  </si>
  <si>
    <t xml:space="preserve">Franklin Caravans</t>
  </si>
  <si>
    <t xml:space="preserve">Maverick Campers</t>
  </si>
  <si>
    <t xml:space="preserve">Hilltop Caravans</t>
  </si>
  <si>
    <t xml:space="preserve">Viscount Caravans</t>
  </si>
  <si>
    <t xml:space="preserve">Jawa Off-Road Campers</t>
  </si>
  <si>
    <t xml:space="preserve">JB Caravans</t>
  </si>
  <si>
    <t xml:space="preserve">Opus Campers</t>
  </si>
  <si>
    <t xml:space="preserve">Goldfields Campers</t>
  </si>
  <si>
    <t xml:space="preserve">Lotus Caravans</t>
  </si>
  <si>
    <t xml:space="preserve">Union RV</t>
  </si>
  <si>
    <t xml:space="preserve">Atlas Caravans</t>
  </si>
  <si>
    <t xml:space="preserve">32</t>
  </si>
  <si>
    <t xml:space="preserve">Arctic Campers</t>
  </si>
  <si>
    <t xml:space="preserve">33</t>
  </si>
  <si>
    <t xml:space="preserve">Expanda Van Homes</t>
  </si>
  <si>
    <t xml:space="preserve">34</t>
  </si>
  <si>
    <t xml:space="preserve">Safari Caravans</t>
  </si>
  <si>
    <t xml:space="preserve">35</t>
  </si>
  <si>
    <t xml:space="preserve">SUV Sahara</t>
  </si>
  <si>
    <t xml:space="preserve">36</t>
  </si>
  <si>
    <t xml:space="preserve">Marlin Campers</t>
  </si>
  <si>
    <t xml:space="preserve">37</t>
  </si>
  <si>
    <t xml:space="preserve">Millard Caravans</t>
  </si>
  <si>
    <t xml:space="preserve">38</t>
  </si>
  <si>
    <t xml:space="preserve">Network RV</t>
  </si>
  <si>
    <t xml:space="preserve">39</t>
  </si>
  <si>
    <t xml:space="preserve">Nomadic Off-Road Campers</t>
  </si>
  <si>
    <t xml:space="preserve">40</t>
  </si>
  <si>
    <t xml:space="preserve">Vacationer Caravans</t>
  </si>
  <si>
    <t xml:space="preserve">41</t>
  </si>
  <si>
    <t xml:space="preserve">SUV Guardian</t>
  </si>
  <si>
    <t xml:space="preserve">42</t>
  </si>
  <si>
    <t xml:space="preserve">Bushwakka</t>
  </si>
  <si>
    <t xml:space="preserve">43</t>
  </si>
  <si>
    <t xml:space="preserve">NM RV Caravans</t>
  </si>
  <si>
    <t xml:space="preserve">44</t>
  </si>
  <si>
    <t xml:space="preserve">Austar Toyhauler</t>
  </si>
  <si>
    <t xml:space="preserve">45</t>
  </si>
  <si>
    <t xml:space="preserve">Lux RV</t>
  </si>
  <si>
    <t xml:space="preserve">46</t>
  </si>
  <si>
    <t xml:space="preserve">Cub Campers</t>
  </si>
  <si>
    <t xml:space="preserve">47</t>
  </si>
  <si>
    <t xml:space="preserve">Newlands Caravans</t>
  </si>
  <si>
    <t xml:space="preserve">48</t>
  </si>
  <si>
    <t xml:space="preserve">Goldstar RV</t>
  </si>
  <si>
    <t xml:space="preserve">49</t>
  </si>
  <si>
    <t xml:space="preserve">Lifestyle Campers</t>
  </si>
  <si>
    <t xml:space="preserve">Zone RV</t>
  </si>
  <si>
    <t xml:space="preserve">51</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</si>
  <si>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</si>
  <si>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by make and month (top 80 per cent over last 12 months), May 2026</t>
  </si>
  <si>
    <t xml:space="preserve">Table 31  RAV entries of caravans and camper trailers, by tare weight, May 2026</t>
  </si>
  <si>
    <t xml:space="preserve">&gt; 500 and &lt;= 1000 kilograms</t>
  </si>
  <si>
    <t xml:space="preserve">&gt; 3500 and &lt;= 5000 kilograms</t>
  </si>
  <si>
    <t xml:space="preserve">&gt; 5000 kilograms</t>
  </si>
  <si>
    <t xml:space="preserve">RAV entries of caravans and camper trailers, by tare weight, May 2026</t>
  </si>
  <si>
    <t xml:space="preserve">Table 32  Vehicle recall notices issued, by month of issue, May 2024 to May 2026</t>
  </si>
  <si>
    <t xml:space="preserve">Recall notice vehicle category</t>
  </si>
  <si>
    <t xml:space="preserve">Trucks and buses</t>
  </si>
  <si>
    <t xml:space="preserve">Caravans and motorhomes</t>
  </si>
  <si>
    <t xml:space="preserve">Trailers</t>
  </si>
  <si>
    <t xml:space="preserve">Sources: ROVER and BITRE estimates.</t>
  </si>
  <si>
    <t xml:space="preserve">Vehicle recall notices issued, by month of issue, May 2024 to May 2026</t>
  </si>
  <si>
    <t xml:space="preserve">Table 33  Vehicle recalls, total vehicles affected, by month of issue, May 2024 to May 2026</t>
  </si>
  <si>
    <t xml:space="preserve">Vehicle recalls, total vehicles affected, by month of issue, May 2024 to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</si>
</sst>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 numFmtId="198"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4">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198" fontId="16" fillId="0" borderId="0" xfId="0" applyFont="1" applyNumberFormat="1"/>
    <xf numFmtId="198"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theme" Target="theme/theme1.xml"/><Relationship Id="rId37" Type="http://schemas.openxmlformats.org/officeDocument/2006/relationships/styles" Target="styles.xml"/><Relationship Id="rId38"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35.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infrastructure.gov.au/copyright" TargetMode="Externa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35.xml"/><Relationship Id="rId2" Type="http://schemas.openxmlformats.org/officeDocument/2006/relationships/printerSettings" Target="../printerSettings/printerSettings35.bin"/><Relationship Id="rIdvml" Type="http://schemas.openxmlformats.org/officeDocument/2006/relationships/vmlDrawing" Target="../drawings/vmlDrawing35.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176</v>
      </c>
      <c r="D16" s="29"/>
      <c r="E16" s="29"/>
      <c r="F16" s="29"/>
      <c r="G16" s="29"/>
      <c r="H16" s="29"/>
      <c r="I16" s="29"/>
      <c r="J16" s="29"/>
      <c r="K16" s="29"/>
      <c r="L16" s="29"/>
      <c r="M16" s="29"/>
      <c r="N16" s="29"/>
      <c r="O16" s="29"/>
      <c r="P16" s="29"/>
    </row>
    <row r="17" ht="11.25" customHeight="1">
      <c r="B17" s="30" t="str">
        <f>=HYPERLINK("#'Table 8'!A9", "Table 8")</f>
      </c>
      <c r="C17" s="29" t="s">
        <v>188</v>
      </c>
      <c r="D17" s="29"/>
      <c r="E17" s="29"/>
      <c r="F17" s="29"/>
      <c r="G17" s="29"/>
      <c r="H17" s="29"/>
      <c r="I17" s="29"/>
      <c r="J17" s="29"/>
      <c r="K17" s="29"/>
      <c r="L17" s="29"/>
      <c r="M17" s="29"/>
      <c r="N17" s="29"/>
      <c r="O17" s="29"/>
      <c r="P17" s="29"/>
    </row>
    <row r="18" ht="11.25" customHeight="1">
      <c r="B18" s="30" t="str">
        <f>=HYPERLINK("#'Table 9'!A9", "Table 9")</f>
      </c>
      <c r="C18" s="29" t="s">
        <v>199</v>
      </c>
      <c r="D18" s="29"/>
      <c r="E18" s="29"/>
      <c r="F18" s="29"/>
      <c r="G18" s="29"/>
      <c r="H18" s="29"/>
      <c r="I18" s="29"/>
      <c r="J18" s="29"/>
      <c r="K18" s="29"/>
      <c r="L18" s="29"/>
      <c r="M18" s="29"/>
      <c r="N18" s="29"/>
      <c r="O18" s="29"/>
      <c r="P18" s="29"/>
    </row>
    <row r="19" ht="11.25" customHeight="1">
      <c r="B19" s="30" t="str">
        <f>=HYPERLINK("#'Table 10'!A9", "Table 10")</f>
      </c>
      <c r="C19" s="29" t="s">
        <v>214</v>
      </c>
      <c r="D19" s="29"/>
      <c r="E19" s="29"/>
      <c r="F19" s="29"/>
      <c r="G19" s="29"/>
      <c r="H19" s="29"/>
      <c r="I19" s="29"/>
      <c r="J19" s="29"/>
      <c r="K19" s="29"/>
      <c r="L19" s="29"/>
      <c r="M19" s="29"/>
      <c r="N19" s="29"/>
      <c r="O19" s="29"/>
      <c r="P19" s="29"/>
    </row>
    <row r="20" ht="11.25" customHeight="1">
      <c r="B20" s="30" t="str">
        <f>=HYPERLINK("#'Table 11'!A9", "Table 11")</f>
      </c>
      <c r="C20" s="29" t="s">
        <v>233</v>
      </c>
      <c r="D20" s="29"/>
      <c r="E20" s="29"/>
      <c r="F20" s="29"/>
      <c r="G20" s="29"/>
      <c r="H20" s="29"/>
      <c r="I20" s="29"/>
      <c r="J20" s="29"/>
      <c r="K20" s="29"/>
      <c r="L20" s="29"/>
      <c r="M20" s="29"/>
      <c r="N20" s="29"/>
      <c r="O20" s="29"/>
      <c r="P20" s="29"/>
    </row>
    <row r="21" ht="11.25" customHeight="1">
      <c r="B21" s="30" t="str">
        <f>=HYPERLINK("#'Table 12'!A9", "Table 12")</f>
      </c>
      <c r="C21" s="29" t="s">
        <v>348</v>
      </c>
      <c r="D21" s="29"/>
      <c r="E21" s="29"/>
      <c r="F21" s="29"/>
      <c r="G21" s="29"/>
      <c r="H21" s="29"/>
      <c r="I21" s="29"/>
      <c r="J21" s="29"/>
      <c r="K21" s="29"/>
      <c r="L21" s="29"/>
      <c r="M21" s="29"/>
      <c r="N21" s="29"/>
      <c r="O21" s="29"/>
      <c r="P21" s="29"/>
    </row>
    <row r="22" ht="11.25" customHeight="1">
      <c r="B22" s="30" t="str">
        <f>=HYPERLINK("#'Table 13'!A9", "Table 13")</f>
      </c>
      <c r="C22" s="29" t="s">
        <v>378</v>
      </c>
      <c r="D22" s="29"/>
      <c r="E22" s="29"/>
      <c r="F22" s="29"/>
      <c r="G22" s="29"/>
      <c r="H22" s="29"/>
      <c r="I22" s="29"/>
      <c r="J22" s="29"/>
      <c r="K22" s="29"/>
      <c r="L22" s="29"/>
      <c r="M22" s="29"/>
      <c r="N22" s="29"/>
      <c r="O22" s="29"/>
      <c r="P22" s="29"/>
    </row>
    <row r="23" ht="11.25" customHeight="1">
      <c r="B23" s="30" t="str">
        <f>=HYPERLINK("#'Table 14'!A9", "Table 14")</f>
      </c>
      <c r="C23" s="29" t="s">
        <v>405</v>
      </c>
      <c r="D23" s="29"/>
      <c r="E23" s="29"/>
      <c r="F23" s="29"/>
      <c r="G23" s="29"/>
      <c r="H23" s="29"/>
      <c r="I23" s="29"/>
      <c r="J23" s="29"/>
      <c r="K23" s="29"/>
      <c r="L23" s="29"/>
      <c r="M23" s="29"/>
      <c r="N23" s="29"/>
      <c r="O23" s="29"/>
      <c r="P23" s="29"/>
    </row>
    <row r="24" ht="11.25" customHeight="1">
      <c r="B24" s="30" t="str">
        <f>=HYPERLINK("#'Table 15'!A9", "Table 15")</f>
      </c>
      <c r="C24" s="29" t="s">
        <v>448</v>
      </c>
      <c r="D24" s="29"/>
      <c r="E24" s="29"/>
      <c r="F24" s="29"/>
      <c r="G24" s="29"/>
      <c r="H24" s="29"/>
      <c r="I24" s="29"/>
      <c r="J24" s="29"/>
      <c r="K24" s="29"/>
      <c r="L24" s="29"/>
      <c r="M24" s="29"/>
      <c r="N24" s="29"/>
      <c r="O24" s="29"/>
      <c r="P24" s="29"/>
    </row>
    <row r="25" ht="11.25" customHeight="1">
      <c r="B25" s="30" t="str">
        <f>=HYPERLINK("#'Table 16'!A9", "Table 16")</f>
      </c>
      <c r="C25" s="29" t="s">
        <v>476</v>
      </c>
      <c r="D25" s="29"/>
      <c r="E25" s="29"/>
      <c r="F25" s="29"/>
      <c r="G25" s="29"/>
      <c r="H25" s="29"/>
      <c r="I25" s="29"/>
      <c r="J25" s="29"/>
      <c r="K25" s="29"/>
      <c r="L25" s="29"/>
      <c r="M25" s="29"/>
      <c r="N25" s="29"/>
      <c r="O25" s="29"/>
      <c r="P25" s="29"/>
    </row>
    <row r="26" ht="11.25" customHeight="1">
      <c r="B26" s="30" t="str">
        <f>=HYPERLINK("#'Table 17'!A9", "Table 17")</f>
      </c>
      <c r="C26" s="29" t="s">
        <v>550</v>
      </c>
      <c r="D26" s="29"/>
      <c r="E26" s="29"/>
      <c r="F26" s="29"/>
      <c r="G26" s="29"/>
      <c r="H26" s="29"/>
      <c r="I26" s="29"/>
      <c r="J26" s="29"/>
      <c r="K26" s="29"/>
      <c r="L26" s="29"/>
      <c r="M26" s="29"/>
      <c r="N26" s="29"/>
      <c r="O26" s="29"/>
      <c r="P26" s="29"/>
    </row>
    <row r="27" ht="11.25" customHeight="1">
      <c r="B27" s="30" t="str">
        <f>=HYPERLINK("#'Table 18'!A9", "Table 18")</f>
      </c>
      <c r="C27" s="29" t="s">
        <v>553</v>
      </c>
      <c r="D27" s="29"/>
      <c r="E27" s="29"/>
      <c r="F27" s="29"/>
      <c r="G27" s="29"/>
      <c r="H27" s="29"/>
      <c r="I27" s="29"/>
      <c r="J27" s="29"/>
      <c r="K27" s="29"/>
      <c r="L27" s="29"/>
      <c r="M27" s="29"/>
      <c r="N27" s="29"/>
      <c r="O27" s="29"/>
      <c r="P27" s="29"/>
    </row>
    <row r="28" ht="11.25" customHeight="1">
      <c r="B28" s="30" t="str">
        <f>=HYPERLINK("#'Table 19'!A9", "Table 19")</f>
      </c>
      <c r="C28" s="29" t="s">
        <v>580</v>
      </c>
      <c r="D28" s="29"/>
      <c r="E28" s="29"/>
      <c r="F28" s="29"/>
      <c r="G28" s="29"/>
      <c r="H28" s="29"/>
      <c r="I28" s="29"/>
      <c r="J28" s="29"/>
      <c r="K28" s="29"/>
      <c r="L28" s="29"/>
      <c r="M28" s="29"/>
      <c r="N28" s="29"/>
      <c r="O28" s="29"/>
      <c r="P28" s="29"/>
    </row>
    <row r="29" ht="11.25" customHeight="1">
      <c r="B29" s="30" t="str">
        <f>=HYPERLINK("#'Table 20'!A9", "Table 20")</f>
      </c>
      <c r="C29" s="29" t="s">
        <v>588</v>
      </c>
      <c r="D29" s="29"/>
      <c r="E29" s="29"/>
      <c r="F29" s="29"/>
      <c r="G29" s="29"/>
      <c r="H29" s="29"/>
      <c r="I29" s="29"/>
      <c r="J29" s="29"/>
      <c r="K29" s="29"/>
      <c r="L29" s="29"/>
      <c r="M29" s="29"/>
      <c r="N29" s="29"/>
      <c r="O29" s="29"/>
      <c r="P29" s="29"/>
    </row>
    <row r="30" ht="11.25" customHeight="1">
      <c r="B30" s="30" t="str">
        <f>=HYPERLINK("#'Table 21'!A9", "Table 21")</f>
      </c>
      <c r="C30" s="29" t="s">
        <v>590</v>
      </c>
      <c r="D30" s="29"/>
      <c r="E30" s="29"/>
      <c r="F30" s="29"/>
      <c r="G30" s="29"/>
      <c r="H30" s="29"/>
      <c r="I30" s="29"/>
      <c r="J30" s="29"/>
      <c r="K30" s="29"/>
      <c r="L30" s="29"/>
      <c r="M30" s="29"/>
      <c r="N30" s="29"/>
      <c r="O30" s="29"/>
      <c r="P30" s="29"/>
    </row>
    <row r="31" ht="11.25" customHeight="1">
      <c r="B31" s="30" t="str">
        <f>=HYPERLINK("#'Table 22'!A9", "Table 22")</f>
      </c>
      <c r="C31" s="29" t="s">
        <v>615</v>
      </c>
      <c r="D31" s="29"/>
      <c r="E31" s="29"/>
      <c r="F31" s="29"/>
      <c r="G31" s="29"/>
      <c r="H31" s="29"/>
      <c r="I31" s="29"/>
      <c r="J31" s="29"/>
      <c r="K31" s="29"/>
      <c r="L31" s="29"/>
      <c r="M31" s="29"/>
      <c r="N31" s="29"/>
      <c r="O31" s="29"/>
      <c r="P31" s="29"/>
    </row>
    <row r="32" ht="11.25" customHeight="1">
      <c r="B32" s="30" t="str">
        <f>=HYPERLINK("#'Table 23'!A9", "Table 23")</f>
      </c>
      <c r="C32" s="29" t="s">
        <v>617</v>
      </c>
      <c r="D32" s="29"/>
      <c r="E32" s="29"/>
      <c r="F32" s="29"/>
      <c r="G32" s="29"/>
      <c r="H32" s="29"/>
      <c r="I32" s="29"/>
      <c r="J32" s="29"/>
      <c r="K32" s="29"/>
      <c r="L32" s="29"/>
      <c r="M32" s="29"/>
      <c r="N32" s="29"/>
      <c r="O32" s="29"/>
      <c r="P32" s="29"/>
    </row>
    <row r="33" ht="11.25" customHeight="1">
      <c r="B33" s="30" t="str">
        <f>=HYPERLINK("#'Table 24'!A9", "Table 24")</f>
      </c>
      <c r="C33" s="29" t="s">
        <v>625</v>
      </c>
      <c r="D33" s="29"/>
      <c r="E33" s="29"/>
      <c r="F33" s="29"/>
      <c r="G33" s="29"/>
      <c r="H33" s="29"/>
      <c r="I33" s="29"/>
      <c r="J33" s="29"/>
      <c r="K33" s="29"/>
      <c r="L33" s="29"/>
      <c r="M33" s="29"/>
      <c r="N33" s="29"/>
      <c r="O33" s="29"/>
      <c r="P33" s="29"/>
    </row>
    <row r="34" ht="11.25" customHeight="1">
      <c r="B34" s="30" t="str">
        <f>=HYPERLINK("#'Table 25'!A9", "Table 25")</f>
      </c>
      <c r="C34" s="29" t="s">
        <v>632</v>
      </c>
      <c r="D34" s="29"/>
      <c r="E34" s="29"/>
      <c r="F34" s="29"/>
      <c r="G34" s="29"/>
      <c r="H34" s="29"/>
      <c r="I34" s="29"/>
      <c r="J34" s="29"/>
      <c r="K34" s="29"/>
      <c r="L34" s="29"/>
      <c r="M34" s="29"/>
      <c r="N34" s="29"/>
      <c r="O34" s="29"/>
      <c r="P34" s="29"/>
    </row>
    <row r="35" ht="11.25" customHeight="1">
      <c r="B35" s="30" t="str">
        <f>=HYPERLINK("#'Table 26'!A9", "Table 26")</f>
      </c>
      <c r="C35" s="29" t="s">
        <v>655</v>
      </c>
      <c r="D35" s="29"/>
      <c r="E35" s="29"/>
      <c r="F35" s="29"/>
      <c r="G35" s="29"/>
      <c r="H35" s="29"/>
      <c r="I35" s="29"/>
      <c r="J35" s="29"/>
      <c r="K35" s="29"/>
      <c r="L35" s="29"/>
      <c r="M35" s="29"/>
      <c r="N35" s="29"/>
      <c r="O35" s="29"/>
      <c r="P35" s="29"/>
    </row>
    <row r="36" ht="11.25" customHeight="1">
      <c r="B36" s="30" t="str">
        <f>=HYPERLINK("#'Table 27'!A9", "Table 27")</f>
      </c>
      <c r="C36" s="29" t="s">
        <v>667</v>
      </c>
      <c r="D36" s="29"/>
      <c r="E36" s="29"/>
      <c r="F36" s="29"/>
      <c r="G36" s="29"/>
      <c r="H36" s="29"/>
      <c r="I36" s="29"/>
      <c r="J36" s="29"/>
      <c r="K36" s="29"/>
      <c r="L36" s="29"/>
      <c r="M36" s="29"/>
      <c r="N36" s="29"/>
      <c r="O36" s="29"/>
      <c r="P36" s="29"/>
    </row>
    <row r="37" ht="11.25" customHeight="1">
      <c r="B37" s="30" t="str">
        <f>=HYPERLINK("#'Table 28'!A9", "Table 28")</f>
      </c>
      <c r="C37" s="29" t="s">
        <v>690</v>
      </c>
      <c r="D37" s="29"/>
      <c r="E37" s="29"/>
      <c r="F37" s="29"/>
      <c r="G37" s="29"/>
      <c r="H37" s="29"/>
      <c r="I37" s="29"/>
      <c r="J37" s="29"/>
      <c r="K37" s="29"/>
      <c r="L37" s="29"/>
      <c r="M37" s="29"/>
      <c r="N37" s="29"/>
      <c r="O37" s="29"/>
      <c r="P37" s="29"/>
    </row>
    <row r="38" ht="11.25" customHeight="1">
      <c r="B38" s="30" t="str">
        <f>=HYPERLINK("#'Table 29'!A9", "Table 29")</f>
      </c>
      <c r="C38" s="29" t="s">
        <v>706</v>
      </c>
      <c r="D38" s="29"/>
      <c r="E38" s="29"/>
      <c r="F38" s="29"/>
      <c r="G38" s="29"/>
      <c r="H38" s="29"/>
      <c r="I38" s="29"/>
      <c r="J38" s="29"/>
      <c r="K38" s="29"/>
      <c r="L38" s="29"/>
      <c r="M38" s="29"/>
      <c r="N38" s="29"/>
      <c r="O38" s="29"/>
      <c r="P38" s="29"/>
    </row>
    <row r="39" ht="11.25" customHeight="1">
      <c r="B39" s="30" t="str">
        <f>=HYPERLINK("#'Table 30'!A9", "Table 30")</f>
      </c>
      <c r="C39" s="29" t="s">
        <v>776</v>
      </c>
      <c r="D39" s="29"/>
      <c r="E39" s="29"/>
      <c r="F39" s="29"/>
      <c r="G39" s="29"/>
      <c r="H39" s="29"/>
      <c r="I39" s="29"/>
      <c r="J39" s="29"/>
      <c r="K39" s="29"/>
      <c r="L39" s="29"/>
      <c r="M39" s="29"/>
      <c r="N39" s="29"/>
      <c r="O39" s="29"/>
      <c r="P39" s="29"/>
    </row>
    <row r="40" ht="11.25" customHeight="1">
      <c r="B40" s="30" t="str">
        <f>=HYPERLINK("#'Table 31'!A9", "Table 31")</f>
      </c>
      <c r="C40" s="29" t="s">
        <v>781</v>
      </c>
      <c r="D40" s="29"/>
      <c r="E40" s="29"/>
      <c r="F40" s="29"/>
      <c r="G40" s="29"/>
      <c r="H40" s="29"/>
      <c r="I40" s="29"/>
      <c r="J40" s="29"/>
      <c r="K40" s="29"/>
      <c r="L40" s="29"/>
      <c r="M40" s="29"/>
      <c r="N40" s="29"/>
      <c r="O40" s="29"/>
      <c r="P40" s="29"/>
    </row>
    <row r="41" ht="11.25" customHeight="1">
      <c r="B41" s="30" t="str">
        <f>=HYPERLINK("#'Table 32'!A9", "Table 32")</f>
      </c>
      <c r="C41" s="29" t="s">
        <v>788</v>
      </c>
      <c r="D41" s="29"/>
      <c r="E41" s="29"/>
      <c r="F41" s="29"/>
      <c r="G41" s="29"/>
      <c r="H41" s="29"/>
      <c r="I41" s="29"/>
      <c r="J41" s="29"/>
      <c r="K41" s="29"/>
      <c r="L41" s="29"/>
      <c r="M41" s="29"/>
      <c r="N41" s="29"/>
      <c r="O41" s="29"/>
      <c r="P41" s="29"/>
    </row>
    <row r="42" ht="11.25" customHeight="1">
      <c r="B42" s="30" t="str">
        <f>=HYPERLINK("#'Table 33'!A9", "Table 33")</f>
      </c>
      <c r="C42" s="29" t="s">
        <v>790</v>
      </c>
      <c r="D42" s="29"/>
      <c r="E42" s="29"/>
      <c r="F42" s="29"/>
      <c r="G42" s="29"/>
      <c r="H42" s="29"/>
      <c r="I42" s="29"/>
      <c r="J42" s="29"/>
      <c r="K42" s="29"/>
      <c r="L42" s="29"/>
      <c r="M42" s="29"/>
      <c r="N42" s="29"/>
      <c r="O42" s="29"/>
      <c r="P42" s="29"/>
    </row>
    <row r="44">
      <c r="B44" s="10" t="str">
        <f>=HYPERLINK("#'Explanatory Notes'!A5", "Explanatory Notes")</f>
      </c>
    </row>
    <row r="46" ht="15.75" customHeight="1">
      <c r="B46" s="8" t="s">
        <v>16</v>
      </c>
    </row>
    <row r="47" ht="7" customHeight="1"/>
    <row r="48" ht="28.5" customHeight="1">
      <c r="B48" s="11" t="s">
        <v>17</v>
      </c>
    </row>
    <row r="49" ht="7" customHeight="1"/>
    <row r="50" ht="15.75" customHeight="1">
      <c r="B50" s="8" t="s">
        <v>18</v>
      </c>
    </row>
    <row r="51" ht="7" customHeight="1">
      <c r="B51" s="12"/>
    </row>
    <row r="52">
      <c r="B52" s="12" t="s">
        <v>19</v>
      </c>
    </row>
    <row r="53" ht="7" customHeight="1">
      <c r="B53" s="12"/>
    </row>
    <row r="54">
      <c r="B54" s="12" t="s">
        <v>20</v>
      </c>
    </row>
    <row r="55">
      <c r="B55" s="12" t="s">
        <v>21</v>
      </c>
    </row>
    <row r="56">
      <c r="B56" s="12" t="s">
        <v>22</v>
      </c>
    </row>
    <row r="57">
      <c r="B57" s="12" t="s">
        <v>23</v>
      </c>
    </row>
    <row r="58">
      <c r="B58" s="12" t="s">
        <v>24</v>
      </c>
    </row>
    <row r="59">
      <c r="B59" s="12"/>
    </row>
    <row r="60">
      <c r="B60" s="13" t="s">
        <v>25</v>
      </c>
    </row>
    <row r="61">
      <c r="B61" s="12"/>
    </row>
  </sheetData>
  <sheetProtection sheet="1"/>
  <mergeCells count="6">
    <mergeCell ref="B1:E1"/>
    <mergeCell ref="B6:P6"/>
    <mergeCell ref="B8:P8"/>
    <mergeCell ref="B46:P46"/>
    <mergeCell ref="B48:P48"/>
    <mergeCell ref="B50:P50"/>
  </mergeCells>
  <hyperlinks>
    <hyperlink ref="B60"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189</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133</v>
      </c>
      <c r="C11" s="45" t="n">
        <v>263</v>
      </c>
      <c r="D11" s="45" t="n">
        <v>205</v>
      </c>
      <c r="E11" s="45" t="n">
        <v>254</v>
      </c>
      <c r="F11" s="45" t="n">
        <v>1388</v>
      </c>
      <c r="G11" s="45" t="n">
        <v>3046</v>
      </c>
    </row>
    <row r="12">
      <c r="A12" s="45" t="s">
        <v>104</v>
      </c>
      <c r="B12" s="45" t="s">
        <v>155</v>
      </c>
      <c r="C12" s="45" t="n">
        <v>208</v>
      </c>
      <c r="D12" s="45" t="n">
        <v>215</v>
      </c>
      <c r="E12" s="45" t="n">
        <v>235</v>
      </c>
      <c r="F12" s="45" t="n">
        <v>957</v>
      </c>
      <c r="G12" s="45" t="n">
        <v>2490</v>
      </c>
    </row>
    <row r="13">
      <c r="A13" s="45" t="s">
        <v>106</v>
      </c>
      <c r="B13" s="45" t="s">
        <v>190</v>
      </c>
      <c r="C13" s="45" t="n">
        <v>176</v>
      </c>
      <c r="D13" s="45" t="n">
        <v>191</v>
      </c>
      <c r="E13" s="45" t="n">
        <v>331</v>
      </c>
      <c r="F13" s="45" t="n">
        <v>820</v>
      </c>
      <c r="G13" s="45" t="n">
        <v>2649</v>
      </c>
    </row>
    <row r="14">
      <c r="A14" s="45" t="s">
        <v>108</v>
      </c>
      <c r="B14" s="45" t="s">
        <v>191</v>
      </c>
      <c r="C14" s="45" t="n">
        <v>132</v>
      </c>
      <c r="D14" s="45" t="n">
        <v>68</v>
      </c>
      <c r="E14" s="45" t="n">
        <v>63</v>
      </c>
      <c r="F14" s="45" t="n">
        <v>526</v>
      </c>
      <c r="G14" s="45" t="n">
        <v>1176</v>
      </c>
    </row>
    <row r="15">
      <c r="A15" s="45" t="s">
        <v>110</v>
      </c>
      <c r="B15" s="45" t="s">
        <v>192</v>
      </c>
      <c r="C15" s="45" t="n">
        <v>99</v>
      </c>
      <c r="D15" s="45" t="n">
        <v>147</v>
      </c>
      <c r="E15" s="45" t="n">
        <v>52</v>
      </c>
      <c r="F15" s="45" t="n">
        <v>459</v>
      </c>
      <c r="G15" s="45" t="n">
        <v>1009</v>
      </c>
    </row>
    <row r="16">
      <c r="A16" s="45" t="s">
        <v>112</v>
      </c>
      <c r="B16" s="45" t="s">
        <v>193</v>
      </c>
      <c r="C16" s="45" t="n">
        <v>86</v>
      </c>
      <c r="D16" s="45" t="n">
        <v>74</v>
      </c>
      <c r="E16" s="45" t="n">
        <v>0</v>
      </c>
      <c r="F16" s="45" t="n">
        <v>352</v>
      </c>
      <c r="G16" s="45" t="n">
        <v>839</v>
      </c>
    </row>
    <row r="17">
      <c r="A17" s="45" t="s">
        <v>114</v>
      </c>
      <c r="B17" s="45" t="s">
        <v>180</v>
      </c>
      <c r="C17" s="45" t="n">
        <v>78</v>
      </c>
      <c r="D17" s="45" t="n">
        <v>76</v>
      </c>
      <c r="E17" s="45" t="n">
        <v>61</v>
      </c>
      <c r="F17" s="45" t="n">
        <v>363</v>
      </c>
      <c r="G17" s="45" t="n">
        <v>859</v>
      </c>
    </row>
    <row r="18">
      <c r="A18" s="45" t="s">
        <v>116</v>
      </c>
      <c r="B18" s="45" t="s">
        <v>194</v>
      </c>
      <c r="C18" s="45" t="n">
        <v>66</v>
      </c>
      <c r="D18" s="45" t="n">
        <v>80</v>
      </c>
      <c r="E18" s="45" t="n">
        <v>50</v>
      </c>
      <c r="F18" s="45" t="n">
        <v>428</v>
      </c>
      <c r="G18" s="45" t="n">
        <v>767</v>
      </c>
    </row>
    <row r="19">
      <c r="A19" s="45" t="s">
        <v>118</v>
      </c>
      <c r="B19" s="45" t="s">
        <v>137</v>
      </c>
      <c r="C19" s="45" t="n">
        <v>54</v>
      </c>
      <c r="D19" s="45" t="n">
        <v>64</v>
      </c>
      <c r="E19" s="45" t="n">
        <v>71</v>
      </c>
      <c r="F19" s="45" t="n">
        <v>276</v>
      </c>
      <c r="G19" s="45" t="n">
        <v>559</v>
      </c>
    </row>
    <row r="20">
      <c r="A20" s="45" t="s">
        <v>120</v>
      </c>
      <c r="B20" s="45" t="s">
        <v>195</v>
      </c>
      <c r="C20" s="45" t="n">
        <v>48</v>
      </c>
      <c r="D20" s="45" t="n">
        <v>45</v>
      </c>
      <c r="E20" s="45" t="n">
        <v>71</v>
      </c>
      <c r="F20" s="45" t="n">
        <v>231</v>
      </c>
      <c r="G20" s="45" t="n">
        <v>839</v>
      </c>
    </row>
    <row r="21">
      <c r="A21" s="45" t="s">
        <v>122</v>
      </c>
      <c r="B21" s="45" t="s">
        <v>182</v>
      </c>
      <c r="C21" s="45" t="n">
        <v>38</v>
      </c>
      <c r="D21" s="45" t="n">
        <v>33</v>
      </c>
      <c r="E21" s="45" t="n">
        <v>22</v>
      </c>
      <c r="F21" s="45" t="n">
        <v>204</v>
      </c>
      <c r="G21" s="45" t="n">
        <v>420</v>
      </c>
    </row>
    <row r="22">
      <c r="A22" s="45" t="s">
        <v>124</v>
      </c>
      <c r="B22" s="45" t="s">
        <v>185</v>
      </c>
      <c r="C22" s="45" t="n">
        <v>12</v>
      </c>
      <c r="D22" s="45" t="n">
        <v>21</v>
      </c>
      <c r="E22" s="45" t="n">
        <v>104</v>
      </c>
      <c r="F22" s="45" t="n">
        <v>69</v>
      </c>
      <c r="G22" s="45" t="n">
        <v>241</v>
      </c>
    </row>
    <row r="23">
      <c r="A23" s="45" t="s">
        <v>126</v>
      </c>
      <c r="B23" s="45" t="s">
        <v>196</v>
      </c>
      <c r="C23" s="45" t="n">
        <v>12</v>
      </c>
      <c r="D23" s="45" t="n">
        <v>13</v>
      </c>
      <c r="E23" s="45" t="n">
        <v>6</v>
      </c>
      <c r="F23" s="45" t="n">
        <v>60</v>
      </c>
      <c r="G23" s="45" t="n">
        <v>119</v>
      </c>
    </row>
    <row r="24">
      <c r="A24" s="45" t="s">
        <v>128</v>
      </c>
      <c r="B24" s="45" t="s">
        <v>197</v>
      </c>
      <c r="C24" s="45" t="n">
        <v>9</v>
      </c>
      <c r="D24" s="45" t="n">
        <v>25</v>
      </c>
      <c r="E24" s="45" t="n">
        <v>17</v>
      </c>
      <c r="F24" s="45" t="n">
        <v>68</v>
      </c>
      <c r="G24" s="45" t="n">
        <v>196</v>
      </c>
    </row>
    <row r="25">
      <c r="A25" s="45" t="s">
        <v>130</v>
      </c>
      <c r="B25" s="45" t="s">
        <v>198</v>
      </c>
      <c r="C25" s="45" t="n">
        <v>5</v>
      </c>
      <c r="D25" s="45" t="n">
        <v>7</v>
      </c>
      <c r="E25" s="45" t="n">
        <v>0</v>
      </c>
      <c r="F25" s="45" t="n">
        <v>20</v>
      </c>
      <c r="G25" s="45" t="n">
        <v>22</v>
      </c>
    </row>
    <row r="26">
      <c r="A26" s="45" t="s">
        <v>132</v>
      </c>
      <c r="B26" s="45" t="s">
        <v>163</v>
      </c>
      <c r="C26" s="45" t="n">
        <v>9</v>
      </c>
      <c r="D26" s="45" t="n">
        <v>44</v>
      </c>
      <c r="E26" s="45" t="n">
        <v>25</v>
      </c>
      <c r="F26" s="45" t="n">
        <v>140</v>
      </c>
      <c r="G26" s="45" t="n">
        <v>357</v>
      </c>
    </row>
    <row r="27">
      <c r="A27" s="46" t="s">
        <v>32</v>
      </c>
      <c r="B27" s="46" t="s">
        <v>164</v>
      </c>
      <c r="C27" s="46" t="n">
        <v>1295</v>
      </c>
      <c r="D27" s="46" t="n">
        <v>1308</v>
      </c>
      <c r="E27" s="46" t="n">
        <v>1362</v>
      </c>
      <c r="F27" s="46" t="n">
        <v>6361</v>
      </c>
      <c r="G27" s="46" t="n">
        <v>15588</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200</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129</v>
      </c>
      <c r="C11" s="47" t="n">
        <v>67</v>
      </c>
      <c r="D11" s="47" t="n">
        <v>92</v>
      </c>
      <c r="E11" s="47" t="n">
        <v>1</v>
      </c>
      <c r="F11" s="47" t="n">
        <v>176</v>
      </c>
      <c r="G11" s="47" t="n">
        <v>229</v>
      </c>
    </row>
    <row r="12">
      <c r="A12" s="47" t="s">
        <v>104</v>
      </c>
      <c r="B12" s="47" t="s">
        <v>201</v>
      </c>
      <c r="C12" s="47" t="n">
        <v>63</v>
      </c>
      <c r="D12" s="47" t="n">
        <v>53</v>
      </c>
      <c r="E12" s="47" t="n">
        <v>49</v>
      </c>
      <c r="F12" s="47" t="n">
        <v>299</v>
      </c>
      <c r="G12" s="47" t="n">
        <v>610</v>
      </c>
    </row>
    <row r="13">
      <c r="A13" s="47" t="s">
        <v>106</v>
      </c>
      <c r="B13" s="47" t="s">
        <v>169</v>
      </c>
      <c r="C13" s="47" t="n">
        <v>55</v>
      </c>
      <c r="D13" s="47" t="n">
        <v>32</v>
      </c>
      <c r="E13" s="47" t="n">
        <v>32</v>
      </c>
      <c r="F13" s="47" t="n">
        <v>204</v>
      </c>
      <c r="G13" s="47" t="n">
        <v>329</v>
      </c>
    </row>
    <row r="14">
      <c r="A14" s="47" t="s">
        <v>108</v>
      </c>
      <c r="B14" s="47" t="s">
        <v>180</v>
      </c>
      <c r="C14" s="47" t="n">
        <v>29</v>
      </c>
      <c r="D14" s="47" t="n">
        <v>10</v>
      </c>
      <c r="E14" s="47" t="n">
        <v>40</v>
      </c>
      <c r="F14" s="47" t="n">
        <v>110</v>
      </c>
      <c r="G14" s="47" t="n">
        <v>259</v>
      </c>
    </row>
    <row r="15">
      <c r="A15" s="47" t="s">
        <v>110</v>
      </c>
      <c r="B15" s="47" t="s">
        <v>202</v>
      </c>
      <c r="C15" s="47" t="n">
        <v>17</v>
      </c>
      <c r="D15" s="47" t="n">
        <v>27</v>
      </c>
      <c r="E15" s="47" t="n">
        <v>23</v>
      </c>
      <c r="F15" s="47" t="n">
        <v>155</v>
      </c>
      <c r="G15" s="47" t="n">
        <v>378</v>
      </c>
    </row>
    <row r="16">
      <c r="A16" s="47" t="s">
        <v>112</v>
      </c>
      <c r="B16" s="47" t="s">
        <v>197</v>
      </c>
      <c r="C16" s="47" t="n">
        <v>11</v>
      </c>
      <c r="D16" s="47" t="n">
        <v>0</v>
      </c>
      <c r="E16" s="47" t="n">
        <v>1</v>
      </c>
      <c r="F16" s="47" t="n">
        <v>15</v>
      </c>
      <c r="G16" s="47" t="n">
        <v>23</v>
      </c>
    </row>
    <row r="17">
      <c r="A17" s="47" t="s">
        <v>114</v>
      </c>
      <c r="B17" s="47" t="s">
        <v>137</v>
      </c>
      <c r="C17" s="47" t="n">
        <v>11</v>
      </c>
      <c r="D17" s="47" t="n">
        <v>7</v>
      </c>
      <c r="E17" s="47" t="n">
        <v>11</v>
      </c>
      <c r="F17" s="47" t="n">
        <v>38</v>
      </c>
      <c r="G17" s="47" t="n">
        <v>64</v>
      </c>
    </row>
    <row r="18">
      <c r="A18" s="47" t="s">
        <v>116</v>
      </c>
      <c r="B18" s="47" t="s">
        <v>203</v>
      </c>
      <c r="C18" s="47" t="n">
        <v>6</v>
      </c>
      <c r="D18" s="47" t="n">
        <v>5</v>
      </c>
      <c r="E18" s="47" t="n">
        <v>14</v>
      </c>
      <c r="F18" s="47" t="n">
        <v>25</v>
      </c>
      <c r="G18" s="47" t="n">
        <v>74</v>
      </c>
    </row>
    <row r="19">
      <c r="A19" s="47" t="s">
        <v>118</v>
      </c>
      <c r="B19" s="47" t="s">
        <v>204</v>
      </c>
      <c r="C19" s="47" t="n">
        <v>4</v>
      </c>
      <c r="D19" s="47" t="n">
        <v>3</v>
      </c>
      <c r="E19" s="47" t="n">
        <v>14</v>
      </c>
      <c r="F19" s="47" t="n">
        <v>35</v>
      </c>
      <c r="G19" s="47" t="n">
        <v>102</v>
      </c>
    </row>
    <row r="20">
      <c r="A20" s="47" t="s">
        <v>120</v>
      </c>
      <c r="B20" s="47" t="s">
        <v>205</v>
      </c>
      <c r="C20" s="47" t="n">
        <v>3</v>
      </c>
      <c r="D20" s="47" t="n">
        <v>2</v>
      </c>
      <c r="E20" s="47" t="n">
        <v>0</v>
      </c>
      <c r="F20" s="47" t="n">
        <v>20</v>
      </c>
      <c r="G20" s="47" t="n">
        <v>37</v>
      </c>
    </row>
    <row r="21">
      <c r="A21" s="47" t="s">
        <v>122</v>
      </c>
      <c r="B21" s="47" t="s">
        <v>206</v>
      </c>
      <c r="C21" s="47" t="n">
        <v>2</v>
      </c>
      <c r="D21" s="47" t="n">
        <v>0</v>
      </c>
      <c r="E21" s="47" t="n">
        <v>0</v>
      </c>
      <c r="F21" s="47" t="n">
        <v>5</v>
      </c>
      <c r="G21" s="47" t="n">
        <v>5</v>
      </c>
    </row>
    <row r="22">
      <c r="A22" s="47" t="s">
        <v>124</v>
      </c>
      <c r="B22" s="47" t="s">
        <v>207</v>
      </c>
      <c r="C22" s="47" t="n">
        <v>2</v>
      </c>
      <c r="D22" s="47" t="n">
        <v>0</v>
      </c>
      <c r="E22" s="47" t="n">
        <v>5</v>
      </c>
      <c r="F22" s="47" t="n">
        <v>8</v>
      </c>
      <c r="G22" s="47" t="n">
        <v>18</v>
      </c>
    </row>
    <row r="23">
      <c r="A23" s="47" t="s">
        <v>126</v>
      </c>
      <c r="B23" s="47" t="s">
        <v>208</v>
      </c>
      <c r="C23" s="47" t="n">
        <v>2</v>
      </c>
      <c r="D23" s="47" t="n">
        <v>16</v>
      </c>
      <c r="E23" s="47" t="n">
        <v>11</v>
      </c>
      <c r="F23" s="47" t="n">
        <v>58</v>
      </c>
      <c r="G23" s="47" t="n">
        <v>166</v>
      </c>
    </row>
    <row r="24">
      <c r="A24" s="47" t="s">
        <v>128</v>
      </c>
      <c r="B24" s="47" t="s">
        <v>155</v>
      </c>
      <c r="C24" s="47" t="n">
        <v>2</v>
      </c>
      <c r="D24" s="47" t="n">
        <v>0</v>
      </c>
      <c r="E24" s="47" t="n">
        <v>0</v>
      </c>
      <c r="F24" s="47" t="n">
        <v>3</v>
      </c>
      <c r="G24" s="47" t="n">
        <v>12</v>
      </c>
    </row>
    <row r="25">
      <c r="A25" s="47" t="s">
        <v>130</v>
      </c>
      <c r="B25" s="47" t="s">
        <v>209</v>
      </c>
      <c r="C25" s="47" t="n">
        <v>1</v>
      </c>
      <c r="D25" s="47" t="n">
        <v>0</v>
      </c>
      <c r="E25" s="47" t="n">
        <v>2</v>
      </c>
      <c r="F25" s="47" t="n">
        <v>8</v>
      </c>
      <c r="G25" s="47" t="n">
        <v>20</v>
      </c>
    </row>
    <row r="26">
      <c r="A26" s="47" t="s">
        <v>132</v>
      </c>
      <c r="B26" s="47" t="s">
        <v>210</v>
      </c>
      <c r="C26" s="47" t="n">
        <v>1</v>
      </c>
      <c r="D26" s="47" t="n">
        <v>2</v>
      </c>
      <c r="E26" s="47" t="n">
        <v>6</v>
      </c>
      <c r="F26" s="47" t="n">
        <v>10</v>
      </c>
      <c r="G26" s="47" t="n">
        <v>12</v>
      </c>
    </row>
    <row r="27">
      <c r="A27" s="47" t="s">
        <v>134</v>
      </c>
      <c r="B27" s="47" t="s">
        <v>191</v>
      </c>
      <c r="C27" s="47" t="n">
        <v>1</v>
      </c>
      <c r="D27" s="47" t="n">
        <v>3</v>
      </c>
      <c r="E27" s="47" t="n">
        <v>9</v>
      </c>
      <c r="F27" s="47" t="n">
        <v>38</v>
      </c>
      <c r="G27" s="47" t="n">
        <v>71</v>
      </c>
    </row>
    <row r="28">
      <c r="A28" s="47" t="s">
        <v>136</v>
      </c>
      <c r="B28" s="47" t="s">
        <v>211</v>
      </c>
      <c r="C28" s="47" t="n">
        <v>0</v>
      </c>
      <c r="D28" s="47" t="n">
        <v>0</v>
      </c>
      <c r="E28" s="47" t="n">
        <v>0</v>
      </c>
      <c r="F28" s="47" t="n">
        <v>0</v>
      </c>
      <c r="G28" s="47" t="n">
        <v>0</v>
      </c>
    </row>
    <row r="29">
      <c r="A29" s="47" t="s">
        <v>138</v>
      </c>
      <c r="B29" s="47" t="s">
        <v>212</v>
      </c>
      <c r="C29" s="47" t="n">
        <v>0</v>
      </c>
      <c r="D29" s="47" t="n">
        <v>3</v>
      </c>
      <c r="E29" s="47" t="n">
        <v>8</v>
      </c>
      <c r="F29" s="47" t="n">
        <v>14</v>
      </c>
      <c r="G29" s="47" t="n">
        <v>47</v>
      </c>
    </row>
    <row r="30">
      <c r="A30" s="47" t="s">
        <v>140</v>
      </c>
      <c r="B30" s="47" t="s">
        <v>213</v>
      </c>
      <c r="C30" s="47" t="n">
        <v>0</v>
      </c>
      <c r="D30" s="47" t="n">
        <v>0</v>
      </c>
      <c r="E30" s="47" t="n">
        <v>0</v>
      </c>
      <c r="F30" s="47" t="n">
        <v>0</v>
      </c>
      <c r="G30" s="47" t="n">
        <v>9</v>
      </c>
    </row>
    <row r="31">
      <c r="A31" s="47" t="s">
        <v>142</v>
      </c>
      <c r="B31" s="47" t="s">
        <v>163</v>
      </c>
      <c r="C31" s="47" t="n">
        <v>0</v>
      </c>
      <c r="D31" s="47" t="n">
        <v>5</v>
      </c>
      <c r="E31" s="47" t="n">
        <v>891</v>
      </c>
      <c r="F31" s="47" t="n">
        <v>119</v>
      </c>
      <c r="G31" s="47" t="n">
        <v>2297</v>
      </c>
    </row>
    <row r="32">
      <c r="A32" s="48" t="s">
        <v>32</v>
      </c>
      <c r="B32" s="48" t="s">
        <v>164</v>
      </c>
      <c r="C32" s="48" t="n">
        <v>277</v>
      </c>
      <c r="D32" s="48" t="n">
        <v>260</v>
      </c>
      <c r="E32" s="48" t="n">
        <v>1117</v>
      </c>
      <c r="F32" s="48" t="n">
        <v>1340</v>
      </c>
      <c r="G32" s="48" t="n">
        <v>4762</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215</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216</v>
      </c>
      <c r="C11" s="49" t="n">
        <v>1043</v>
      </c>
      <c r="D11" s="49" t="n">
        <v>879</v>
      </c>
      <c r="E11" s="49" t="n">
        <v>627</v>
      </c>
      <c r="F11" s="49" t="n">
        <v>4700</v>
      </c>
      <c r="G11" s="49" t="n">
        <v>9687</v>
      </c>
    </row>
    <row r="12">
      <c r="A12" s="49" t="s">
        <v>104</v>
      </c>
      <c r="B12" s="49" t="s">
        <v>141</v>
      </c>
      <c r="C12" s="49" t="n">
        <v>902</v>
      </c>
      <c r="D12" s="49" t="n">
        <v>732</v>
      </c>
      <c r="E12" s="49" t="n">
        <v>831</v>
      </c>
      <c r="F12" s="49" t="n">
        <v>3781</v>
      </c>
      <c r="G12" s="49" t="n">
        <v>8808</v>
      </c>
    </row>
    <row r="13">
      <c r="A13" s="49" t="s">
        <v>106</v>
      </c>
      <c r="B13" s="49" t="s">
        <v>217</v>
      </c>
      <c r="C13" s="49" t="n">
        <v>464</v>
      </c>
      <c r="D13" s="49" t="n">
        <v>274</v>
      </c>
      <c r="E13" s="49" t="n">
        <v>625</v>
      </c>
      <c r="F13" s="49" t="n">
        <v>1921</v>
      </c>
      <c r="G13" s="49" t="n">
        <v>5107</v>
      </c>
    </row>
    <row r="14">
      <c r="A14" s="49" t="s">
        <v>108</v>
      </c>
      <c r="B14" s="49" t="s">
        <v>218</v>
      </c>
      <c r="C14" s="49" t="n">
        <v>367</v>
      </c>
      <c r="D14" s="49" t="n">
        <v>871</v>
      </c>
      <c r="E14" s="49" t="n">
        <v>357</v>
      </c>
      <c r="F14" s="49" t="n">
        <v>3075</v>
      </c>
      <c r="G14" s="49" t="n">
        <v>6740</v>
      </c>
    </row>
    <row r="15">
      <c r="A15" s="49" t="s">
        <v>110</v>
      </c>
      <c r="B15" s="49" t="s">
        <v>219</v>
      </c>
      <c r="C15" s="49" t="n">
        <v>323</v>
      </c>
      <c r="D15" s="49" t="n">
        <v>0</v>
      </c>
      <c r="E15" s="49" t="n">
        <v>0</v>
      </c>
      <c r="F15" s="49" t="n">
        <v>323</v>
      </c>
      <c r="G15" s="49" t="n">
        <v>323</v>
      </c>
    </row>
    <row r="16">
      <c r="A16" s="49" t="s">
        <v>112</v>
      </c>
      <c r="B16" s="49" t="s">
        <v>131</v>
      </c>
      <c r="C16" s="49" t="n">
        <v>302</v>
      </c>
      <c r="D16" s="49" t="n">
        <v>287</v>
      </c>
      <c r="E16" s="49" t="n">
        <v>307</v>
      </c>
      <c r="F16" s="49" t="n">
        <v>1452</v>
      </c>
      <c r="G16" s="49" t="n">
        <v>3458</v>
      </c>
    </row>
    <row r="17">
      <c r="A17" s="49" t="s">
        <v>114</v>
      </c>
      <c r="B17" s="49" t="s">
        <v>220</v>
      </c>
      <c r="C17" s="49" t="n">
        <v>215</v>
      </c>
      <c r="D17" s="49" t="n">
        <v>261</v>
      </c>
      <c r="E17" s="49" t="n">
        <v>252</v>
      </c>
      <c r="F17" s="49" t="n">
        <v>1379</v>
      </c>
      <c r="G17" s="49" t="n">
        <v>4241</v>
      </c>
    </row>
    <row r="18">
      <c r="A18" s="49" t="s">
        <v>116</v>
      </c>
      <c r="B18" s="49" t="s">
        <v>139</v>
      </c>
      <c r="C18" s="49" t="n">
        <v>204</v>
      </c>
      <c r="D18" s="49" t="n">
        <v>197</v>
      </c>
      <c r="E18" s="49" t="n">
        <v>157</v>
      </c>
      <c r="F18" s="49" t="n">
        <v>961</v>
      </c>
      <c r="G18" s="49" t="n">
        <v>2234</v>
      </c>
    </row>
    <row r="19">
      <c r="A19" s="49" t="s">
        <v>118</v>
      </c>
      <c r="B19" s="49" t="s">
        <v>221</v>
      </c>
      <c r="C19" s="49" t="n">
        <v>138</v>
      </c>
      <c r="D19" s="49" t="n">
        <v>47</v>
      </c>
      <c r="E19" s="49" t="n">
        <v>25</v>
      </c>
      <c r="F19" s="49" t="n">
        <v>1909</v>
      </c>
      <c r="G19" s="49" t="n">
        <v>3839</v>
      </c>
    </row>
    <row r="20">
      <c r="A20" s="49" t="s">
        <v>120</v>
      </c>
      <c r="B20" s="49" t="s">
        <v>222</v>
      </c>
      <c r="C20" s="49" t="n">
        <v>112</v>
      </c>
      <c r="D20" s="49" t="n">
        <v>115</v>
      </c>
      <c r="E20" s="49" t="n">
        <v>183</v>
      </c>
      <c r="F20" s="49" t="n">
        <v>495</v>
      </c>
      <c r="G20" s="49" t="n">
        <v>1388</v>
      </c>
    </row>
    <row r="21">
      <c r="A21" s="49" t="s">
        <v>122</v>
      </c>
      <c r="B21" s="49" t="s">
        <v>223</v>
      </c>
      <c r="C21" s="49" t="n">
        <v>108</v>
      </c>
      <c r="D21" s="49" t="n">
        <v>54</v>
      </c>
      <c r="E21" s="49" t="n">
        <v>0</v>
      </c>
      <c r="F21" s="49" t="n">
        <v>216</v>
      </c>
      <c r="G21" s="49" t="n">
        <v>532</v>
      </c>
    </row>
    <row r="22">
      <c r="A22" s="49" t="s">
        <v>124</v>
      </c>
      <c r="B22" s="49" t="s">
        <v>224</v>
      </c>
      <c r="C22" s="49" t="n">
        <v>90</v>
      </c>
      <c r="D22" s="49" t="n">
        <v>0</v>
      </c>
      <c r="E22" s="49" t="n">
        <v>0</v>
      </c>
      <c r="F22" s="49" t="n">
        <v>90</v>
      </c>
      <c r="G22" s="49" t="n">
        <v>114</v>
      </c>
    </row>
    <row r="23">
      <c r="A23" s="49" t="s">
        <v>126</v>
      </c>
      <c r="B23" s="49" t="s">
        <v>225</v>
      </c>
      <c r="C23" s="49" t="n">
        <v>83</v>
      </c>
      <c r="D23" s="49" t="n">
        <v>14</v>
      </c>
      <c r="E23" s="49" t="n">
        <v>38</v>
      </c>
      <c r="F23" s="49" t="n">
        <v>445</v>
      </c>
      <c r="G23" s="49" t="n">
        <v>567</v>
      </c>
    </row>
    <row r="24">
      <c r="A24" s="49" t="s">
        <v>128</v>
      </c>
      <c r="B24" s="49" t="s">
        <v>226</v>
      </c>
      <c r="C24" s="49" t="n">
        <v>71</v>
      </c>
      <c r="D24" s="49" t="n">
        <v>179</v>
      </c>
      <c r="E24" s="49" t="n">
        <v>61</v>
      </c>
      <c r="F24" s="49" t="n">
        <v>425</v>
      </c>
      <c r="G24" s="49" t="n">
        <v>641</v>
      </c>
    </row>
    <row r="25">
      <c r="A25" s="49" t="s">
        <v>130</v>
      </c>
      <c r="B25" s="49" t="s">
        <v>227</v>
      </c>
      <c r="C25" s="49" t="n">
        <v>66</v>
      </c>
      <c r="D25" s="49" t="n">
        <v>285</v>
      </c>
      <c r="E25" s="49" t="n">
        <v>90</v>
      </c>
      <c r="F25" s="49" t="n">
        <v>1439</v>
      </c>
      <c r="G25" s="49" t="n">
        <v>2632</v>
      </c>
    </row>
    <row r="26">
      <c r="A26" s="49" t="s">
        <v>132</v>
      </c>
      <c r="B26" s="49" t="s">
        <v>228</v>
      </c>
      <c r="C26" s="49" t="n">
        <v>50</v>
      </c>
      <c r="D26" s="49" t="n">
        <v>6</v>
      </c>
      <c r="E26" s="49" t="n">
        <v>1</v>
      </c>
      <c r="F26" s="49" t="n">
        <v>138</v>
      </c>
      <c r="G26" s="49" t="n">
        <v>238</v>
      </c>
    </row>
    <row r="27">
      <c r="A27" s="49" t="s">
        <v>134</v>
      </c>
      <c r="B27" s="49" t="s">
        <v>229</v>
      </c>
      <c r="C27" s="49" t="n">
        <v>40</v>
      </c>
      <c r="D27" s="49" t="n">
        <v>6</v>
      </c>
      <c r="E27" s="49" t="n">
        <v>0</v>
      </c>
      <c r="F27" s="49" t="n">
        <v>46</v>
      </c>
      <c r="G27" s="49" t="n">
        <v>50</v>
      </c>
    </row>
    <row r="28">
      <c r="A28" s="49" t="s">
        <v>136</v>
      </c>
      <c r="B28" s="49" t="s">
        <v>230</v>
      </c>
      <c r="C28" s="49" t="n">
        <v>40</v>
      </c>
      <c r="D28" s="49" t="n">
        <v>0</v>
      </c>
      <c r="E28" s="49" t="n">
        <v>0</v>
      </c>
      <c r="F28" s="49" t="n">
        <v>100</v>
      </c>
      <c r="G28" s="49" t="n">
        <v>238</v>
      </c>
    </row>
    <row r="29">
      <c r="A29" s="49" t="s">
        <v>138</v>
      </c>
      <c r="B29" s="49" t="s">
        <v>231</v>
      </c>
      <c r="C29" s="49" t="n">
        <v>32</v>
      </c>
      <c r="D29" s="49" t="n">
        <v>0</v>
      </c>
      <c r="E29" s="49" t="n">
        <v>0</v>
      </c>
      <c r="F29" s="49" t="n">
        <v>80</v>
      </c>
      <c r="G29" s="49" t="n">
        <v>120</v>
      </c>
    </row>
    <row r="30">
      <c r="A30" s="49" t="s">
        <v>140</v>
      </c>
      <c r="B30" s="49" t="s">
        <v>232</v>
      </c>
      <c r="C30" s="49" t="n">
        <v>32</v>
      </c>
      <c r="D30" s="49" t="n">
        <v>0</v>
      </c>
      <c r="E30" s="49" t="n">
        <v>0</v>
      </c>
      <c r="F30" s="49" t="n">
        <v>32</v>
      </c>
      <c r="G30" s="49" t="n">
        <v>64</v>
      </c>
    </row>
    <row r="31">
      <c r="A31" s="49" t="s">
        <v>142</v>
      </c>
      <c r="B31" s="49" t="s">
        <v>163</v>
      </c>
      <c r="C31" s="49" t="n">
        <v>83</v>
      </c>
      <c r="D31" s="49" t="n">
        <v>441</v>
      </c>
      <c r="E31" s="49" t="n">
        <v>624</v>
      </c>
      <c r="F31" s="49" t="n">
        <v>2959</v>
      </c>
      <c r="G31" s="49" t="n">
        <v>8065</v>
      </c>
    </row>
    <row r="32">
      <c r="A32" s="50" t="s">
        <v>32</v>
      </c>
      <c r="B32" s="50" t="s">
        <v>164</v>
      </c>
      <c r="C32" s="50" t="n">
        <v>4765</v>
      </c>
      <c r="D32" s="50" t="n">
        <v>4648</v>
      </c>
      <c r="E32" s="50" t="n">
        <v>4178</v>
      </c>
      <c r="F32" s="50" t="n">
        <v>25966</v>
      </c>
      <c r="G32" s="50" t="n">
        <v>59086</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234</v>
      </c>
    </row>
    <row r="6" ht="15.95" customHeight="1">
      <c r="A6" s="16" t="s">
        <v>27</v>
      </c>
    </row>
    <row r="7" ht="15" customHeight="1">
      <c r="A7" s="9" t="s">
        <v>25</v>
      </c>
    </row>
    <row r="9">
      <c r="A9" s="23"/>
      <c r="B9" s="23"/>
      <c r="C9" s="23"/>
      <c r="D9" s="23"/>
      <c r="E9" s="23"/>
      <c r="F9" s="23"/>
      <c r="G9" s="23"/>
    </row>
    <row r="10">
      <c r="A10" s="51" t="s">
        <v>99</v>
      </c>
      <c r="B10" s="51" t="s">
        <v>235</v>
      </c>
      <c r="C10" s="26" t="s">
        <v>33</v>
      </c>
      <c r="D10" s="26" t="s">
        <v>34</v>
      </c>
      <c r="E10" s="26" t="s">
        <v>45</v>
      </c>
      <c r="F10" s="26" t="s">
        <v>100</v>
      </c>
      <c r="G10" s="26" t="s">
        <v>101</v>
      </c>
    </row>
    <row r="11">
      <c r="A11" s="28" t="s">
        <v>103</v>
      </c>
      <c r="B11" s="51" t="s">
        <v>236</v>
      </c>
      <c r="C11" s="51" t="n">
        <v>3968</v>
      </c>
      <c r="D11" s="51" t="n">
        <v>4077</v>
      </c>
      <c r="E11" s="51" t="n">
        <v>2853</v>
      </c>
      <c r="F11" s="51" t="n">
        <v>11462</v>
      </c>
      <c r="G11" s="51" t="n">
        <v>43368</v>
      </c>
    </row>
    <row r="12">
      <c r="A12" s="28" t="s">
        <v>103</v>
      </c>
      <c r="B12" s="51" t="s">
        <v>237</v>
      </c>
      <c r="C12" s="51" t="n">
        <v>1364</v>
      </c>
      <c r="D12" s="51" t="n">
        <v>1113</v>
      </c>
      <c r="E12" s="51" t="n">
        <v>1156</v>
      </c>
      <c r="F12" s="51" t="n">
        <v>5262</v>
      </c>
      <c r="G12" s="51" t="n">
        <v>12291</v>
      </c>
    </row>
    <row r="13">
      <c r="A13" s="28" t="s">
        <v>103</v>
      </c>
      <c r="B13" s="51" t="s">
        <v>238</v>
      </c>
      <c r="C13" s="51" t="n">
        <v>1258</v>
      </c>
      <c r="D13" s="51" t="n">
        <v>926</v>
      </c>
      <c r="E13" s="51" t="n">
        <v>909</v>
      </c>
      <c r="F13" s="51" t="n">
        <v>6018</v>
      </c>
      <c r="G13" s="51" t="n">
        <v>12120</v>
      </c>
    </row>
    <row r="14">
      <c r="A14" s="28" t="s">
        <v>103</v>
      </c>
      <c r="B14" s="51" t="s">
        <v>239</v>
      </c>
      <c r="C14" s="51" t="n">
        <v>1196</v>
      </c>
      <c r="D14" s="51" t="n">
        <v>903</v>
      </c>
      <c r="E14" s="51" t="n">
        <v>1349</v>
      </c>
      <c r="F14" s="51" t="n">
        <v>5537</v>
      </c>
      <c r="G14" s="51" t="n">
        <v>17290</v>
      </c>
    </row>
    <row r="15">
      <c r="A15" s="28" t="s">
        <v>103</v>
      </c>
      <c r="B15" s="51" t="s">
        <v>240</v>
      </c>
      <c r="C15" s="51" t="n">
        <v>1157</v>
      </c>
      <c r="D15" s="51" t="n">
        <v>1751</v>
      </c>
      <c r="E15" s="51" t="n">
        <v>2198</v>
      </c>
      <c r="F15" s="51" t="n">
        <v>7940</v>
      </c>
      <c r="G15" s="51" t="n">
        <v>19550</v>
      </c>
    </row>
    <row r="16">
      <c r="A16" s="28" t="s">
        <v>103</v>
      </c>
      <c r="B16" s="51" t="s">
        <v>241</v>
      </c>
      <c r="C16" s="51" t="n">
        <v>959</v>
      </c>
      <c r="D16" s="51" t="n">
        <v>1183</v>
      </c>
      <c r="E16" s="51" t="n">
        <v>1206</v>
      </c>
      <c r="F16" s="51" t="n">
        <v>5658</v>
      </c>
      <c r="G16" s="51" t="n">
        <v>12672</v>
      </c>
    </row>
    <row r="17">
      <c r="A17" s="28" t="s">
        <v>103</v>
      </c>
      <c r="B17" s="51" t="s">
        <v>242</v>
      </c>
      <c r="C17" s="51" t="n">
        <v>805</v>
      </c>
      <c r="D17" s="51" t="n">
        <v>298</v>
      </c>
      <c r="E17" s="51" t="n">
        <v>885</v>
      </c>
      <c r="F17" s="51" t="n">
        <v>3247</v>
      </c>
      <c r="G17" s="51" t="n">
        <v>9255</v>
      </c>
    </row>
    <row r="18">
      <c r="A18" s="28" t="s">
        <v>103</v>
      </c>
      <c r="B18" s="51" t="s">
        <v>243</v>
      </c>
      <c r="C18" s="51" t="n">
        <v>905</v>
      </c>
      <c r="D18" s="51" t="n">
        <v>1228</v>
      </c>
      <c r="E18" s="51" t="n">
        <v>2128</v>
      </c>
      <c r="F18" s="51" t="n">
        <v>5324</v>
      </c>
      <c r="G18" s="51" t="n">
        <v>15405</v>
      </c>
    </row>
    <row r="19">
      <c r="A19" s="28" t="s">
        <v>103</v>
      </c>
      <c r="B19" s="51" t="s">
        <v>32</v>
      </c>
      <c r="C19" s="51" t="n">
        <v>11612</v>
      </c>
      <c r="D19" s="51" t="n">
        <v>11479</v>
      </c>
      <c r="E19" s="51" t="n">
        <v>12684</v>
      </c>
      <c r="F19" s="51" t="n">
        <v>50448</v>
      </c>
      <c r="G19" s="51" t="n">
        <v>141951</v>
      </c>
    </row>
    <row r="20">
      <c r="A20" s="28" t="s">
        <v>105</v>
      </c>
      <c r="B20" s="51" t="s">
        <v>244</v>
      </c>
      <c r="C20" s="51" t="n">
        <v>2208</v>
      </c>
      <c r="D20" s="51" t="n">
        <v>1289</v>
      </c>
      <c r="E20" s="51" t="n">
        <v>817</v>
      </c>
      <c r="F20" s="51" t="n">
        <v>5742</v>
      </c>
      <c r="G20" s="51" t="n">
        <v>21163</v>
      </c>
    </row>
    <row r="21">
      <c r="A21" s="28" t="s">
        <v>105</v>
      </c>
      <c r="B21" s="51" t="s">
        <v>245</v>
      </c>
      <c r="C21" s="51" t="n">
        <v>1795</v>
      </c>
      <c r="D21" s="51" t="n">
        <v>1172</v>
      </c>
      <c r="E21" s="51" t="n">
        <v>0</v>
      </c>
      <c r="F21" s="51" t="n">
        <v>5343</v>
      </c>
      <c r="G21" s="51" t="n">
        <v>7029</v>
      </c>
    </row>
    <row r="22">
      <c r="A22" s="28" t="s">
        <v>105</v>
      </c>
      <c r="B22" s="51" t="s">
        <v>246</v>
      </c>
      <c r="C22" s="51" t="n">
        <v>1787</v>
      </c>
      <c r="D22" s="51" t="n">
        <v>380</v>
      </c>
      <c r="E22" s="51" t="n">
        <v>0</v>
      </c>
      <c r="F22" s="51" t="n">
        <v>3255</v>
      </c>
      <c r="G22" s="51" t="n">
        <v>5427</v>
      </c>
    </row>
    <row r="23">
      <c r="A23" s="28" t="s">
        <v>105</v>
      </c>
      <c r="B23" s="51" t="s">
        <v>247</v>
      </c>
      <c r="C23" s="51" t="n">
        <v>1179</v>
      </c>
      <c r="D23" s="51" t="n">
        <v>600</v>
      </c>
      <c r="E23" s="51" t="n">
        <v>1866</v>
      </c>
      <c r="F23" s="51" t="n">
        <v>1785</v>
      </c>
      <c r="G23" s="51" t="n">
        <v>7184</v>
      </c>
    </row>
    <row r="24">
      <c r="A24" s="28" t="s">
        <v>105</v>
      </c>
      <c r="B24" s="51" t="s">
        <v>248</v>
      </c>
      <c r="C24" s="51" t="n">
        <v>1107</v>
      </c>
      <c r="D24" s="51" t="n">
        <v>226</v>
      </c>
      <c r="E24" s="51" t="n">
        <v>0</v>
      </c>
      <c r="F24" s="51" t="n">
        <v>2441</v>
      </c>
      <c r="G24" s="51" t="n">
        <v>3182</v>
      </c>
    </row>
    <row r="25">
      <c r="A25" s="28" t="s">
        <v>105</v>
      </c>
      <c r="B25" s="51" t="s">
        <v>249</v>
      </c>
      <c r="C25" s="51" t="n">
        <v>1100</v>
      </c>
      <c r="D25" s="51" t="n">
        <v>436</v>
      </c>
      <c r="E25" s="51" t="n">
        <v>0</v>
      </c>
      <c r="F25" s="51" t="n">
        <v>3384</v>
      </c>
      <c r="G25" s="51" t="n">
        <v>3969</v>
      </c>
    </row>
    <row r="26">
      <c r="A26" s="28" t="s">
        <v>105</v>
      </c>
      <c r="B26" s="51" t="s">
        <v>243</v>
      </c>
      <c r="C26" s="51" t="n">
        <v>1089</v>
      </c>
      <c r="D26" s="51" t="n">
        <v>1706</v>
      </c>
      <c r="E26" s="51" t="n">
        <v>1375</v>
      </c>
      <c r="F26" s="51" t="n">
        <v>6644</v>
      </c>
      <c r="G26" s="51" t="n">
        <v>14385</v>
      </c>
    </row>
    <row r="27">
      <c r="A27" s="28" t="s">
        <v>105</v>
      </c>
      <c r="B27" s="51" t="s">
        <v>32</v>
      </c>
      <c r="C27" s="51" t="n">
        <v>10265</v>
      </c>
      <c r="D27" s="51" t="n">
        <v>5809</v>
      </c>
      <c r="E27" s="51" t="n">
        <v>4058</v>
      </c>
      <c r="F27" s="51" t="n">
        <v>28594</v>
      </c>
      <c r="G27" s="51" t="n">
        <v>62339</v>
      </c>
    </row>
    <row r="28">
      <c r="A28" s="28" t="s">
        <v>107</v>
      </c>
      <c r="B28" s="51" t="s">
        <v>250</v>
      </c>
      <c r="C28" s="51" t="n">
        <v>7140</v>
      </c>
      <c r="D28" s="51" t="n">
        <v>3319</v>
      </c>
      <c r="E28" s="51" t="n">
        <v>6033</v>
      </c>
      <c r="F28" s="51" t="n">
        <v>16204</v>
      </c>
      <c r="G28" s="51" t="n">
        <v>27901</v>
      </c>
    </row>
    <row r="29">
      <c r="A29" s="28" t="s">
        <v>107</v>
      </c>
      <c r="B29" s="51" t="s">
        <v>251</v>
      </c>
      <c r="C29" s="51" t="n">
        <v>552</v>
      </c>
      <c r="D29" s="51" t="n">
        <v>980</v>
      </c>
      <c r="E29" s="51" t="n">
        <v>1354</v>
      </c>
      <c r="F29" s="51" t="n">
        <v>2623</v>
      </c>
      <c r="G29" s="51" t="n">
        <v>4839</v>
      </c>
    </row>
    <row r="30">
      <c r="A30" s="28" t="s">
        <v>107</v>
      </c>
      <c r="B30" s="51" t="s">
        <v>32</v>
      </c>
      <c r="C30" s="51" t="n">
        <v>7692</v>
      </c>
      <c r="D30" s="51" t="n">
        <v>4299</v>
      </c>
      <c r="E30" s="51" t="n">
        <v>7387</v>
      </c>
      <c r="F30" s="51" t="n">
        <v>18827</v>
      </c>
      <c r="G30" s="51" t="n">
        <v>32740</v>
      </c>
    </row>
    <row r="31">
      <c r="A31" s="28" t="s">
        <v>109</v>
      </c>
      <c r="B31" s="51" t="s">
        <v>252</v>
      </c>
      <c r="C31" s="51" t="n">
        <v>2263</v>
      </c>
      <c r="D31" s="51" t="n">
        <v>2677</v>
      </c>
      <c r="E31" s="51" t="n">
        <v>1473</v>
      </c>
      <c r="F31" s="51" t="n">
        <v>8414</v>
      </c>
      <c r="G31" s="51" t="n">
        <v>19915</v>
      </c>
    </row>
    <row r="32">
      <c r="A32" s="28" t="s">
        <v>109</v>
      </c>
      <c r="B32" s="51" t="s">
        <v>253</v>
      </c>
      <c r="C32" s="51" t="n">
        <v>1304</v>
      </c>
      <c r="D32" s="51" t="n">
        <v>2107</v>
      </c>
      <c r="E32" s="51" t="n">
        <v>910</v>
      </c>
      <c r="F32" s="51" t="n">
        <v>5395</v>
      </c>
      <c r="G32" s="51" t="n">
        <v>13439</v>
      </c>
    </row>
    <row r="33">
      <c r="A33" s="28" t="s">
        <v>109</v>
      </c>
      <c r="B33" s="51" t="s">
        <v>254</v>
      </c>
      <c r="C33" s="51" t="n">
        <v>834</v>
      </c>
      <c r="D33" s="51" t="n">
        <v>402</v>
      </c>
      <c r="E33" s="51" t="n">
        <v>501</v>
      </c>
      <c r="F33" s="51" t="n">
        <v>2116</v>
      </c>
      <c r="G33" s="51" t="n">
        <v>5895</v>
      </c>
    </row>
    <row r="34">
      <c r="A34" s="28" t="s">
        <v>109</v>
      </c>
      <c r="B34" s="51" t="s">
        <v>255</v>
      </c>
      <c r="C34" s="51" t="n">
        <v>749</v>
      </c>
      <c r="D34" s="51" t="n">
        <v>247</v>
      </c>
      <c r="E34" s="51" t="n">
        <v>183</v>
      </c>
      <c r="F34" s="51" t="n">
        <v>1207</v>
      </c>
      <c r="G34" s="51" t="n">
        <v>3753</v>
      </c>
    </row>
    <row r="35">
      <c r="A35" s="28" t="s">
        <v>109</v>
      </c>
      <c r="B35" s="51" t="s">
        <v>256</v>
      </c>
      <c r="C35" s="51" t="n">
        <v>705</v>
      </c>
      <c r="D35" s="51" t="n">
        <v>282</v>
      </c>
      <c r="E35" s="51" t="n">
        <v>937</v>
      </c>
      <c r="F35" s="51" t="n">
        <v>2709</v>
      </c>
      <c r="G35" s="51" t="n">
        <v>9173</v>
      </c>
    </row>
    <row r="36">
      <c r="A36" s="28" t="s">
        <v>109</v>
      </c>
      <c r="B36" s="51" t="s">
        <v>257</v>
      </c>
      <c r="C36" s="51" t="n">
        <v>578</v>
      </c>
      <c r="D36" s="51" t="n">
        <v>226</v>
      </c>
      <c r="E36" s="51" t="n">
        <v>623</v>
      </c>
      <c r="F36" s="51" t="n">
        <v>967</v>
      </c>
      <c r="G36" s="51" t="n">
        <v>4671</v>
      </c>
    </row>
    <row r="37">
      <c r="A37" s="28" t="s">
        <v>109</v>
      </c>
      <c r="B37" s="51" t="s">
        <v>258</v>
      </c>
      <c r="C37" s="51" t="n">
        <v>410</v>
      </c>
      <c r="D37" s="51" t="n">
        <v>929</v>
      </c>
      <c r="E37" s="51" t="n">
        <v>337</v>
      </c>
      <c r="F37" s="51" t="n">
        <v>2474</v>
      </c>
      <c r="G37" s="51" t="n">
        <v>7292</v>
      </c>
    </row>
    <row r="38">
      <c r="A38" s="28" t="s">
        <v>109</v>
      </c>
      <c r="B38" s="51" t="s">
        <v>243</v>
      </c>
      <c r="C38" s="51" t="n">
        <v>203</v>
      </c>
      <c r="D38" s="51" t="n">
        <v>1321</v>
      </c>
      <c r="E38" s="51" t="n">
        <v>932</v>
      </c>
      <c r="F38" s="51" t="n">
        <v>4521</v>
      </c>
      <c r="G38" s="51" t="n">
        <v>16511</v>
      </c>
    </row>
    <row r="39">
      <c r="A39" s="28" t="s">
        <v>109</v>
      </c>
      <c r="B39" s="51" t="s">
        <v>32</v>
      </c>
      <c r="C39" s="51" t="n">
        <v>7046</v>
      </c>
      <c r="D39" s="51" t="n">
        <v>8191</v>
      </c>
      <c r="E39" s="51" t="n">
        <v>5896</v>
      </c>
      <c r="F39" s="51" t="n">
        <v>27803</v>
      </c>
      <c r="G39" s="51" t="n">
        <v>80649</v>
      </c>
    </row>
    <row r="40">
      <c r="A40" s="28" t="s">
        <v>111</v>
      </c>
      <c r="B40" s="51" t="s">
        <v>259</v>
      </c>
      <c r="C40" s="51" t="n">
        <v>3257</v>
      </c>
      <c r="D40" s="51" t="n">
        <v>2058</v>
      </c>
      <c r="E40" s="51" t="n">
        <v>1984</v>
      </c>
      <c r="F40" s="51" t="n">
        <v>10979</v>
      </c>
      <c r="G40" s="51" t="n">
        <v>22782</v>
      </c>
    </row>
    <row r="41">
      <c r="A41" s="28" t="s">
        <v>111</v>
      </c>
      <c r="B41" s="51" t="s">
        <v>260</v>
      </c>
      <c r="C41" s="51" t="n">
        <v>2307</v>
      </c>
      <c r="D41" s="51" t="n">
        <v>809</v>
      </c>
      <c r="E41" s="51" t="n">
        <v>1514</v>
      </c>
      <c r="F41" s="51" t="n">
        <v>5356</v>
      </c>
      <c r="G41" s="51" t="n">
        <v>14525</v>
      </c>
    </row>
    <row r="42">
      <c r="A42" s="28" t="s">
        <v>111</v>
      </c>
      <c r="B42" s="51" t="s">
        <v>243</v>
      </c>
      <c r="C42" s="51" t="n">
        <v>123</v>
      </c>
      <c r="D42" s="51" t="n">
        <v>23</v>
      </c>
      <c r="E42" s="51" t="n">
        <v>0</v>
      </c>
      <c r="F42" s="51" t="n">
        <v>298</v>
      </c>
      <c r="G42" s="51" t="n">
        <v>1032</v>
      </c>
    </row>
    <row r="43">
      <c r="A43" s="28" t="s">
        <v>111</v>
      </c>
      <c r="B43" s="51" t="s">
        <v>32</v>
      </c>
      <c r="C43" s="51" t="n">
        <v>5687</v>
      </c>
      <c r="D43" s="51" t="n">
        <v>2890</v>
      </c>
      <c r="E43" s="51" t="n">
        <v>3498</v>
      </c>
      <c r="F43" s="51" t="n">
        <v>16633</v>
      </c>
      <c r="G43" s="51" t="n">
        <v>38339</v>
      </c>
    </row>
    <row r="44">
      <c r="A44" s="28" t="s">
        <v>113</v>
      </c>
      <c r="B44" s="51" t="s">
        <v>261</v>
      </c>
      <c r="C44" s="51" t="n">
        <v>2115</v>
      </c>
      <c r="D44" s="51" t="n">
        <v>1995</v>
      </c>
      <c r="E44" s="51" t="n">
        <v>1706</v>
      </c>
      <c r="F44" s="51" t="n">
        <v>9787</v>
      </c>
      <c r="G44" s="51" t="n">
        <v>21519</v>
      </c>
    </row>
    <row r="45">
      <c r="A45" s="28" t="s">
        <v>113</v>
      </c>
      <c r="B45" s="51" t="s">
        <v>262</v>
      </c>
      <c r="C45" s="51" t="n">
        <v>853</v>
      </c>
      <c r="D45" s="51" t="n">
        <v>2636</v>
      </c>
      <c r="E45" s="51" t="n">
        <v>2117</v>
      </c>
      <c r="F45" s="51" t="n">
        <v>10066</v>
      </c>
      <c r="G45" s="51" t="n">
        <v>24799</v>
      </c>
    </row>
    <row r="46">
      <c r="A46" s="28" t="s">
        <v>113</v>
      </c>
      <c r="B46" s="51" t="s">
        <v>263</v>
      </c>
      <c r="C46" s="51" t="n">
        <v>502</v>
      </c>
      <c r="D46" s="51" t="n">
        <v>509</v>
      </c>
      <c r="E46" s="51" t="n">
        <v>541</v>
      </c>
      <c r="F46" s="51" t="n">
        <v>2665</v>
      </c>
      <c r="G46" s="51" t="n">
        <v>6603</v>
      </c>
    </row>
    <row r="47">
      <c r="A47" s="28" t="s">
        <v>113</v>
      </c>
      <c r="B47" s="51" t="s">
        <v>264</v>
      </c>
      <c r="C47" s="51" t="n">
        <v>498</v>
      </c>
      <c r="D47" s="51" t="n">
        <v>486</v>
      </c>
      <c r="E47" s="51" t="n">
        <v>957</v>
      </c>
      <c r="F47" s="51" t="n">
        <v>2435</v>
      </c>
      <c r="G47" s="51" t="n">
        <v>8608</v>
      </c>
    </row>
    <row r="48">
      <c r="A48" s="28" t="s">
        <v>113</v>
      </c>
      <c r="B48" s="51" t="s">
        <v>265</v>
      </c>
      <c r="C48" s="51" t="n">
        <v>456</v>
      </c>
      <c r="D48" s="51" t="n">
        <v>21</v>
      </c>
      <c r="E48" s="51" t="n">
        <v>176</v>
      </c>
      <c r="F48" s="51" t="n">
        <v>513</v>
      </c>
      <c r="G48" s="51" t="n">
        <v>1456</v>
      </c>
    </row>
    <row r="49">
      <c r="A49" s="28" t="s">
        <v>113</v>
      </c>
      <c r="B49" s="51" t="s">
        <v>266</v>
      </c>
      <c r="C49" s="51" t="n">
        <v>315</v>
      </c>
      <c r="D49" s="51" t="n">
        <v>397</v>
      </c>
      <c r="E49" s="51" t="n">
        <v>714</v>
      </c>
      <c r="F49" s="51" t="n">
        <v>1876</v>
      </c>
      <c r="G49" s="51" t="n">
        <v>7134</v>
      </c>
    </row>
    <row r="50">
      <c r="A50" s="28" t="s">
        <v>113</v>
      </c>
      <c r="B50" s="51" t="s">
        <v>243</v>
      </c>
      <c r="C50" s="51" t="n">
        <v>444</v>
      </c>
      <c r="D50" s="51" t="n">
        <v>502</v>
      </c>
      <c r="E50" s="51" t="n">
        <v>456</v>
      </c>
      <c r="F50" s="51" t="n">
        <v>3064</v>
      </c>
      <c r="G50" s="51" t="n">
        <v>6717</v>
      </c>
    </row>
    <row r="51">
      <c r="A51" s="28" t="s">
        <v>113</v>
      </c>
      <c r="B51" s="51" t="s">
        <v>32</v>
      </c>
      <c r="C51" s="51" t="n">
        <v>5183</v>
      </c>
      <c r="D51" s="51" t="n">
        <v>6546</v>
      </c>
      <c r="E51" s="51" t="n">
        <v>6667</v>
      </c>
      <c r="F51" s="51" t="n">
        <v>30406</v>
      </c>
      <c r="G51" s="51" t="n">
        <v>76836</v>
      </c>
    </row>
    <row r="52">
      <c r="A52" s="28" t="s">
        <v>115</v>
      </c>
      <c r="B52" s="51" t="s">
        <v>267</v>
      </c>
      <c r="C52" s="51" t="n">
        <v>2272</v>
      </c>
      <c r="D52" s="51" t="n">
        <v>1313</v>
      </c>
      <c r="E52" s="51" t="n">
        <v>1718</v>
      </c>
      <c r="F52" s="51" t="n">
        <v>7489</v>
      </c>
      <c r="G52" s="51" t="n">
        <v>20063</v>
      </c>
    </row>
    <row r="53">
      <c r="A53" s="28" t="s">
        <v>115</v>
      </c>
      <c r="B53" s="51" t="s">
        <v>268</v>
      </c>
      <c r="C53" s="51" t="n">
        <v>1145</v>
      </c>
      <c r="D53" s="51" t="n">
        <v>202</v>
      </c>
      <c r="E53" s="51" t="n">
        <v>1410</v>
      </c>
      <c r="F53" s="51" t="n">
        <v>2357</v>
      </c>
      <c r="G53" s="51" t="n">
        <v>6627</v>
      </c>
    </row>
    <row r="54">
      <c r="A54" s="28" t="s">
        <v>115</v>
      </c>
      <c r="B54" s="51" t="s">
        <v>269</v>
      </c>
      <c r="C54" s="51" t="n">
        <v>484</v>
      </c>
      <c r="D54" s="51" t="n">
        <v>71</v>
      </c>
      <c r="E54" s="51" t="n">
        <v>297</v>
      </c>
      <c r="F54" s="51" t="n">
        <v>827</v>
      </c>
      <c r="G54" s="51" t="n">
        <v>3660</v>
      </c>
    </row>
    <row r="55">
      <c r="A55" s="28" t="s">
        <v>115</v>
      </c>
      <c r="B55" s="51" t="s">
        <v>270</v>
      </c>
      <c r="C55" s="51" t="n">
        <v>396</v>
      </c>
      <c r="D55" s="51" t="n">
        <v>407</v>
      </c>
      <c r="E55" s="51" t="n">
        <v>0</v>
      </c>
      <c r="F55" s="51" t="n">
        <v>1196</v>
      </c>
      <c r="G55" s="51" t="n">
        <v>1196</v>
      </c>
    </row>
    <row r="56">
      <c r="A56" s="28" t="s">
        <v>115</v>
      </c>
      <c r="B56" s="51" t="s">
        <v>243</v>
      </c>
      <c r="C56" s="51" t="n">
        <v>679</v>
      </c>
      <c r="D56" s="51" t="n">
        <v>309</v>
      </c>
      <c r="E56" s="51" t="n">
        <v>504</v>
      </c>
      <c r="F56" s="51" t="n">
        <v>3075</v>
      </c>
      <c r="G56" s="51" t="n">
        <v>11753</v>
      </c>
    </row>
    <row r="57">
      <c r="A57" s="28" t="s">
        <v>115</v>
      </c>
      <c r="B57" s="51" t="s">
        <v>32</v>
      </c>
      <c r="C57" s="51" t="n">
        <v>4976</v>
      </c>
      <c r="D57" s="51" t="n">
        <v>2302</v>
      </c>
      <c r="E57" s="51" t="n">
        <v>3929</v>
      </c>
      <c r="F57" s="51" t="n">
        <v>14944</v>
      </c>
      <c r="G57" s="51" t="n">
        <v>43299</v>
      </c>
    </row>
    <row r="58">
      <c r="A58" s="28" t="s">
        <v>117</v>
      </c>
      <c r="B58" s="51" t="s">
        <v>271</v>
      </c>
      <c r="C58" s="51" t="n">
        <v>1688</v>
      </c>
      <c r="D58" s="51" t="n">
        <v>1125</v>
      </c>
      <c r="E58" s="51" t="n">
        <v>4508</v>
      </c>
      <c r="F58" s="51" t="n">
        <v>7341</v>
      </c>
      <c r="G58" s="51" t="n">
        <v>24922</v>
      </c>
    </row>
    <row r="59">
      <c r="A59" s="28" t="s">
        <v>117</v>
      </c>
      <c r="B59" s="51" t="s">
        <v>272</v>
      </c>
      <c r="C59" s="51" t="n">
        <v>1482</v>
      </c>
      <c r="D59" s="51" t="n">
        <v>775</v>
      </c>
      <c r="E59" s="51" t="n">
        <v>575</v>
      </c>
      <c r="F59" s="51" t="n">
        <v>4005</v>
      </c>
      <c r="G59" s="51" t="n">
        <v>10531</v>
      </c>
    </row>
    <row r="60">
      <c r="A60" s="28" t="s">
        <v>117</v>
      </c>
      <c r="B60" s="51" t="s">
        <v>273</v>
      </c>
      <c r="C60" s="51" t="n">
        <v>1129</v>
      </c>
      <c r="D60" s="51" t="n">
        <v>58</v>
      </c>
      <c r="E60" s="51" t="n">
        <v>1479</v>
      </c>
      <c r="F60" s="51" t="n">
        <v>2303</v>
      </c>
      <c r="G60" s="51" t="n">
        <v>4822</v>
      </c>
    </row>
    <row r="61">
      <c r="A61" s="28" t="s">
        <v>117</v>
      </c>
      <c r="B61" s="51" t="s">
        <v>274</v>
      </c>
      <c r="C61" s="51" t="n">
        <v>428</v>
      </c>
      <c r="D61" s="51" t="n">
        <v>65</v>
      </c>
      <c r="E61" s="51" t="n">
        <v>0</v>
      </c>
      <c r="F61" s="51" t="n">
        <v>877</v>
      </c>
      <c r="G61" s="51" t="n">
        <v>1935</v>
      </c>
    </row>
    <row r="62">
      <c r="A62" s="28" t="s">
        <v>117</v>
      </c>
      <c r="B62" s="51" t="s">
        <v>243</v>
      </c>
      <c r="C62" s="51" t="n">
        <v>121</v>
      </c>
      <c r="D62" s="51" t="n">
        <v>330</v>
      </c>
      <c r="E62" s="51" t="n">
        <v>69</v>
      </c>
      <c r="F62" s="51" t="n">
        <v>824</v>
      </c>
      <c r="G62" s="51" t="n">
        <v>4722</v>
      </c>
    </row>
    <row r="63">
      <c r="A63" s="28" t="s">
        <v>117</v>
      </c>
      <c r="B63" s="51" t="s">
        <v>32</v>
      </c>
      <c r="C63" s="51" t="n">
        <v>4848</v>
      </c>
      <c r="D63" s="51" t="n">
        <v>2353</v>
      </c>
      <c r="E63" s="51" t="n">
        <v>6631</v>
      </c>
      <c r="F63" s="51" t="n">
        <v>15350</v>
      </c>
      <c r="G63" s="51" t="n">
        <v>46932</v>
      </c>
    </row>
    <row r="64">
      <c r="A64" s="28" t="s">
        <v>119</v>
      </c>
      <c r="B64" s="51" t="s">
        <v>275</v>
      </c>
      <c r="C64" s="51" t="n">
        <v>4331</v>
      </c>
      <c r="D64" s="51" t="n">
        <v>840</v>
      </c>
      <c r="E64" s="51" t="n">
        <v>0</v>
      </c>
      <c r="F64" s="51" t="n">
        <v>6790</v>
      </c>
      <c r="G64" s="51" t="n">
        <v>7024</v>
      </c>
    </row>
    <row r="65">
      <c r="A65" s="28" t="s">
        <v>119</v>
      </c>
      <c r="B65" s="51" t="s">
        <v>243</v>
      </c>
      <c r="C65" s="51" t="n">
        <v>71</v>
      </c>
      <c r="D65" s="51" t="n">
        <v>198</v>
      </c>
      <c r="E65" s="51" t="n">
        <v>1979</v>
      </c>
      <c r="F65" s="51" t="n">
        <v>811</v>
      </c>
      <c r="G65" s="51" t="n">
        <v>4064</v>
      </c>
    </row>
    <row r="66">
      <c r="A66" s="28" t="s">
        <v>119</v>
      </c>
      <c r="B66" s="51" t="s">
        <v>32</v>
      </c>
      <c r="C66" s="51" t="n">
        <v>4402</v>
      </c>
      <c r="D66" s="51" t="n">
        <v>1038</v>
      </c>
      <c r="E66" s="51" t="n">
        <v>1979</v>
      </c>
      <c r="F66" s="51" t="n">
        <v>7601</v>
      </c>
      <c r="G66" s="51" t="n">
        <v>11088</v>
      </c>
    </row>
    <row r="67">
      <c r="A67" s="28" t="s">
        <v>121</v>
      </c>
      <c r="B67" s="51" t="s">
        <v>276</v>
      </c>
      <c r="C67" s="51" t="n">
        <v>1381</v>
      </c>
      <c r="D67" s="51" t="n">
        <v>890</v>
      </c>
      <c r="E67" s="51" t="n">
        <v>196</v>
      </c>
      <c r="F67" s="51" t="n">
        <v>5814</v>
      </c>
      <c r="G67" s="51" t="n">
        <v>13200</v>
      </c>
    </row>
    <row r="68">
      <c r="A68" s="28" t="s">
        <v>121</v>
      </c>
      <c r="B68" s="51" t="s">
        <v>277</v>
      </c>
      <c r="C68" s="51" t="n">
        <v>903</v>
      </c>
      <c r="D68" s="51" t="n">
        <v>453</v>
      </c>
      <c r="E68" s="51" t="n">
        <v>314</v>
      </c>
      <c r="F68" s="51" t="n">
        <v>2704</v>
      </c>
      <c r="G68" s="51" t="n">
        <v>8196</v>
      </c>
    </row>
    <row r="69">
      <c r="A69" s="28" t="s">
        <v>121</v>
      </c>
      <c r="B69" s="51" t="s">
        <v>278</v>
      </c>
      <c r="C69" s="51" t="n">
        <v>562</v>
      </c>
      <c r="D69" s="51" t="n">
        <v>757</v>
      </c>
      <c r="E69" s="51" t="n">
        <v>1837</v>
      </c>
      <c r="F69" s="51" t="n">
        <v>8240</v>
      </c>
      <c r="G69" s="51" t="n">
        <v>20938</v>
      </c>
    </row>
    <row r="70">
      <c r="A70" s="28" t="s">
        <v>121</v>
      </c>
      <c r="B70" s="51" t="s">
        <v>279</v>
      </c>
      <c r="C70" s="51" t="n">
        <v>449</v>
      </c>
      <c r="D70" s="51" t="n">
        <v>504</v>
      </c>
      <c r="E70" s="51" t="n">
        <v>139</v>
      </c>
      <c r="F70" s="51" t="n">
        <v>1424</v>
      </c>
      <c r="G70" s="51" t="n">
        <v>5626</v>
      </c>
    </row>
    <row r="71">
      <c r="A71" s="28" t="s">
        <v>121</v>
      </c>
      <c r="B71" s="51" t="s">
        <v>280</v>
      </c>
      <c r="C71" s="51" t="n">
        <v>237</v>
      </c>
      <c r="D71" s="51" t="n">
        <v>317</v>
      </c>
      <c r="E71" s="51" t="n">
        <v>22</v>
      </c>
      <c r="F71" s="51" t="n">
        <v>1318</v>
      </c>
      <c r="G71" s="51" t="n">
        <v>2491</v>
      </c>
    </row>
    <row r="72">
      <c r="A72" s="28" t="s">
        <v>121</v>
      </c>
      <c r="B72" s="51" t="s">
        <v>243</v>
      </c>
      <c r="C72" s="51" t="n">
        <v>151</v>
      </c>
      <c r="D72" s="51" t="n">
        <v>387</v>
      </c>
      <c r="E72" s="51" t="n">
        <v>681</v>
      </c>
      <c r="F72" s="51" t="n">
        <v>4622</v>
      </c>
      <c r="G72" s="51" t="n">
        <v>18883</v>
      </c>
    </row>
    <row r="73">
      <c r="A73" s="28" t="s">
        <v>121</v>
      </c>
      <c r="B73" s="51" t="s">
        <v>32</v>
      </c>
      <c r="C73" s="51" t="n">
        <v>3683</v>
      </c>
      <c r="D73" s="51" t="n">
        <v>3308</v>
      </c>
      <c r="E73" s="51" t="n">
        <v>3189</v>
      </c>
      <c r="F73" s="51" t="n">
        <v>24122</v>
      </c>
      <c r="G73" s="51" t="n">
        <v>69334</v>
      </c>
    </row>
    <row r="74">
      <c r="A74" s="28" t="s">
        <v>123</v>
      </c>
      <c r="B74" s="51" t="s">
        <v>281</v>
      </c>
      <c r="C74" s="51" t="n">
        <v>1310</v>
      </c>
      <c r="D74" s="51" t="n">
        <v>439</v>
      </c>
      <c r="E74" s="51" t="n">
        <v>691</v>
      </c>
      <c r="F74" s="51" t="n">
        <v>3562</v>
      </c>
      <c r="G74" s="51" t="n">
        <v>17693</v>
      </c>
    </row>
    <row r="75">
      <c r="A75" s="28" t="s">
        <v>123</v>
      </c>
      <c r="B75" s="51" t="s">
        <v>282</v>
      </c>
      <c r="C75" s="51" t="n">
        <v>958</v>
      </c>
      <c r="D75" s="51" t="n">
        <v>607</v>
      </c>
      <c r="E75" s="51" t="n">
        <v>1347</v>
      </c>
      <c r="F75" s="51" t="n">
        <v>3786</v>
      </c>
      <c r="G75" s="51" t="n">
        <v>10867</v>
      </c>
    </row>
    <row r="76">
      <c r="A76" s="28" t="s">
        <v>123</v>
      </c>
      <c r="B76" s="51" t="s">
        <v>283</v>
      </c>
      <c r="C76" s="51" t="n">
        <v>751</v>
      </c>
      <c r="D76" s="51" t="n">
        <v>381</v>
      </c>
      <c r="E76" s="51" t="n">
        <v>0</v>
      </c>
      <c r="F76" s="51" t="n">
        <v>1132</v>
      </c>
      <c r="G76" s="51" t="n">
        <v>1228</v>
      </c>
    </row>
    <row r="77">
      <c r="A77" s="28" t="s">
        <v>123</v>
      </c>
      <c r="B77" s="51" t="s">
        <v>243</v>
      </c>
      <c r="C77" s="51" t="n">
        <v>532</v>
      </c>
      <c r="D77" s="51" t="n">
        <v>307</v>
      </c>
      <c r="E77" s="51" t="n">
        <v>1383</v>
      </c>
      <c r="F77" s="51" t="n">
        <v>1420</v>
      </c>
      <c r="G77" s="51" t="n">
        <v>10395</v>
      </c>
    </row>
    <row r="78">
      <c r="A78" s="28" t="s">
        <v>123</v>
      </c>
      <c r="B78" s="51" t="s">
        <v>32</v>
      </c>
      <c r="C78" s="51" t="n">
        <v>3551</v>
      </c>
      <c r="D78" s="51" t="n">
        <v>1734</v>
      </c>
      <c r="E78" s="51" t="n">
        <v>3421</v>
      </c>
      <c r="F78" s="51" t="n">
        <v>9900</v>
      </c>
      <c r="G78" s="51" t="n">
        <v>40183</v>
      </c>
    </row>
    <row r="79">
      <c r="A79" s="28" t="s">
        <v>125</v>
      </c>
      <c r="B79" s="51" t="s">
        <v>284</v>
      </c>
      <c r="C79" s="51" t="n">
        <v>2286</v>
      </c>
      <c r="D79" s="51" t="n">
        <v>1317</v>
      </c>
      <c r="E79" s="51" t="n">
        <v>1040</v>
      </c>
      <c r="F79" s="51" t="n">
        <v>4806</v>
      </c>
      <c r="G79" s="51" t="n">
        <v>7602</v>
      </c>
    </row>
    <row r="80">
      <c r="A80" s="28" t="s">
        <v>125</v>
      </c>
      <c r="B80" s="51" t="s">
        <v>285</v>
      </c>
      <c r="C80" s="51" t="n">
        <v>1000</v>
      </c>
      <c r="D80" s="51" t="n">
        <v>1100</v>
      </c>
      <c r="E80" s="51" t="n">
        <v>0</v>
      </c>
      <c r="F80" s="51" t="n">
        <v>2600</v>
      </c>
      <c r="G80" s="51" t="n">
        <v>5100</v>
      </c>
    </row>
    <row r="81">
      <c r="A81" s="28" t="s">
        <v>125</v>
      </c>
      <c r="B81" s="51" t="s">
        <v>32</v>
      </c>
      <c r="C81" s="51" t="n">
        <v>3286</v>
      </c>
      <c r="D81" s="51" t="n">
        <v>2417</v>
      </c>
      <c r="E81" s="51" t="n">
        <v>1040</v>
      </c>
      <c r="F81" s="51" t="n">
        <v>7406</v>
      </c>
      <c r="G81" s="51" t="n">
        <v>12702</v>
      </c>
    </row>
    <row r="82">
      <c r="A82" s="28" t="s">
        <v>127</v>
      </c>
      <c r="B82" s="51" t="s">
        <v>286</v>
      </c>
      <c r="C82" s="51" t="n">
        <v>1955</v>
      </c>
      <c r="D82" s="51" t="n">
        <v>908</v>
      </c>
      <c r="E82" s="51" t="n">
        <v>711</v>
      </c>
      <c r="F82" s="51" t="n">
        <v>7869</v>
      </c>
      <c r="G82" s="51" t="n">
        <v>17170</v>
      </c>
    </row>
    <row r="83">
      <c r="A83" s="28" t="s">
        <v>127</v>
      </c>
      <c r="B83" s="51" t="s">
        <v>287</v>
      </c>
      <c r="C83" s="51" t="n">
        <v>846</v>
      </c>
      <c r="D83" s="51" t="n">
        <v>547</v>
      </c>
      <c r="E83" s="51" t="n">
        <v>996</v>
      </c>
      <c r="F83" s="51" t="n">
        <v>3016</v>
      </c>
      <c r="G83" s="51" t="n">
        <v>5939</v>
      </c>
    </row>
    <row r="84">
      <c r="A84" s="28" t="s">
        <v>127</v>
      </c>
      <c r="B84" s="51" t="s">
        <v>288</v>
      </c>
      <c r="C84" s="51" t="n">
        <v>253</v>
      </c>
      <c r="D84" s="51" t="n">
        <v>42</v>
      </c>
      <c r="E84" s="51" t="n">
        <v>94</v>
      </c>
      <c r="F84" s="51" t="n">
        <v>462</v>
      </c>
      <c r="G84" s="51" t="n">
        <v>1734</v>
      </c>
    </row>
    <row r="85">
      <c r="A85" s="28" t="s">
        <v>127</v>
      </c>
      <c r="B85" s="51" t="s">
        <v>243</v>
      </c>
      <c r="C85" s="51" t="n">
        <v>12</v>
      </c>
      <c r="D85" s="51" t="n">
        <v>10</v>
      </c>
      <c r="E85" s="51" t="n">
        <v>11</v>
      </c>
      <c r="F85" s="51" t="n">
        <v>109</v>
      </c>
      <c r="G85" s="51" t="n">
        <v>1166</v>
      </c>
    </row>
    <row r="86">
      <c r="A86" s="28" t="s">
        <v>127</v>
      </c>
      <c r="B86" s="51" t="s">
        <v>32</v>
      </c>
      <c r="C86" s="51" t="n">
        <v>3066</v>
      </c>
      <c r="D86" s="51" t="n">
        <v>1507</v>
      </c>
      <c r="E86" s="51" t="n">
        <v>1812</v>
      </c>
      <c r="F86" s="51" t="n">
        <v>11456</v>
      </c>
      <c r="G86" s="51" t="n">
        <v>26009</v>
      </c>
    </row>
    <row r="87">
      <c r="A87" s="28" t="s">
        <v>129</v>
      </c>
      <c r="B87" s="51" t="s">
        <v>289</v>
      </c>
      <c r="C87" s="51" t="n">
        <v>2558</v>
      </c>
      <c r="D87" s="51" t="n">
        <v>3507</v>
      </c>
      <c r="E87" s="51" t="n">
        <v>3236</v>
      </c>
      <c r="F87" s="51" t="n">
        <v>11300</v>
      </c>
      <c r="G87" s="51" t="n">
        <v>27158</v>
      </c>
    </row>
    <row r="88">
      <c r="A88" s="28" t="s">
        <v>129</v>
      </c>
      <c r="B88" s="51" t="s">
        <v>243</v>
      </c>
      <c r="C88" s="51" t="n">
        <v>82</v>
      </c>
      <c r="D88" s="51" t="n">
        <v>14</v>
      </c>
      <c r="E88" s="51" t="n">
        <v>1200</v>
      </c>
      <c r="F88" s="51" t="n">
        <v>262</v>
      </c>
      <c r="G88" s="51" t="n">
        <v>1181</v>
      </c>
    </row>
    <row r="89">
      <c r="A89" s="28" t="s">
        <v>129</v>
      </c>
      <c r="B89" s="51" t="s">
        <v>32</v>
      </c>
      <c r="C89" s="51" t="n">
        <v>2640</v>
      </c>
      <c r="D89" s="51" t="n">
        <v>3521</v>
      </c>
      <c r="E89" s="51" t="n">
        <v>4436</v>
      </c>
      <c r="F89" s="51" t="n">
        <v>11562</v>
      </c>
      <c r="G89" s="51" t="n">
        <v>28339</v>
      </c>
    </row>
    <row r="90">
      <c r="A90" s="28" t="s">
        <v>131</v>
      </c>
      <c r="B90" s="51" t="s">
        <v>290</v>
      </c>
      <c r="C90" s="51" t="n">
        <v>416</v>
      </c>
      <c r="D90" s="51" t="n">
        <v>269</v>
      </c>
      <c r="E90" s="51" t="n">
        <v>503</v>
      </c>
      <c r="F90" s="51" t="n">
        <v>1706</v>
      </c>
      <c r="G90" s="51" t="n">
        <v>5045</v>
      </c>
    </row>
    <row r="91">
      <c r="A91" s="28" t="s">
        <v>131</v>
      </c>
      <c r="B91" s="51" t="s">
        <v>291</v>
      </c>
      <c r="C91" s="51" t="n">
        <v>389</v>
      </c>
      <c r="D91" s="51" t="n">
        <v>404</v>
      </c>
      <c r="E91" s="51" t="n">
        <v>728</v>
      </c>
      <c r="F91" s="51" t="n">
        <v>1760</v>
      </c>
      <c r="G91" s="51" t="n">
        <v>5782</v>
      </c>
    </row>
    <row r="92">
      <c r="A92" s="28" t="s">
        <v>131</v>
      </c>
      <c r="B92" s="51" t="s">
        <v>292</v>
      </c>
      <c r="C92" s="51" t="n">
        <v>372</v>
      </c>
      <c r="D92" s="51" t="n">
        <v>447</v>
      </c>
      <c r="E92" s="51" t="n">
        <v>671</v>
      </c>
      <c r="F92" s="51" t="n">
        <v>1530</v>
      </c>
      <c r="G92" s="51" t="n">
        <v>4745</v>
      </c>
    </row>
    <row r="93">
      <c r="A93" s="28" t="s">
        <v>131</v>
      </c>
      <c r="B93" s="51" t="s">
        <v>293</v>
      </c>
      <c r="C93" s="51" t="n">
        <v>188</v>
      </c>
      <c r="D93" s="51" t="n">
        <v>27</v>
      </c>
      <c r="E93" s="51" t="n">
        <v>174</v>
      </c>
      <c r="F93" s="51" t="n">
        <v>655</v>
      </c>
      <c r="G93" s="51" t="n">
        <v>1848</v>
      </c>
    </row>
    <row r="94">
      <c r="A94" s="28" t="s">
        <v>131</v>
      </c>
      <c r="B94" s="51" t="s">
        <v>294</v>
      </c>
      <c r="C94" s="51" t="n">
        <v>184</v>
      </c>
      <c r="D94" s="51" t="n">
        <v>94</v>
      </c>
      <c r="E94" s="51" t="n">
        <v>121</v>
      </c>
      <c r="F94" s="51" t="n">
        <v>466</v>
      </c>
      <c r="G94" s="51" t="n">
        <v>1389</v>
      </c>
    </row>
    <row r="95">
      <c r="A95" s="28" t="s">
        <v>131</v>
      </c>
      <c r="B95" s="51" t="s">
        <v>295</v>
      </c>
      <c r="C95" s="51" t="n">
        <v>178</v>
      </c>
      <c r="D95" s="51" t="n">
        <v>28</v>
      </c>
      <c r="E95" s="51" t="n">
        <v>245</v>
      </c>
      <c r="F95" s="51" t="n">
        <v>601</v>
      </c>
      <c r="G95" s="51" t="n">
        <v>1923</v>
      </c>
    </row>
    <row r="96">
      <c r="A96" s="28" t="s">
        <v>131</v>
      </c>
      <c r="B96" s="51" t="s">
        <v>296</v>
      </c>
      <c r="C96" s="51" t="n">
        <v>107</v>
      </c>
      <c r="D96" s="51" t="n">
        <v>38</v>
      </c>
      <c r="E96" s="51" t="n">
        <v>83</v>
      </c>
      <c r="F96" s="51" t="n">
        <v>244</v>
      </c>
      <c r="G96" s="51" t="n">
        <v>1489</v>
      </c>
    </row>
    <row r="97">
      <c r="A97" s="28" t="s">
        <v>131</v>
      </c>
      <c r="B97" s="51" t="s">
        <v>243</v>
      </c>
      <c r="C97" s="51" t="n">
        <v>132</v>
      </c>
      <c r="D97" s="51" t="n">
        <v>334</v>
      </c>
      <c r="E97" s="51" t="n">
        <v>354</v>
      </c>
      <c r="F97" s="51" t="n">
        <v>797</v>
      </c>
      <c r="G97" s="51" t="n">
        <v>2540</v>
      </c>
    </row>
    <row r="98">
      <c r="A98" s="28" t="s">
        <v>131</v>
      </c>
      <c r="B98" s="51" t="s">
        <v>32</v>
      </c>
      <c r="C98" s="51" t="n">
        <v>1966</v>
      </c>
      <c r="D98" s="51" t="n">
        <v>1641</v>
      </c>
      <c r="E98" s="51" t="n">
        <v>2879</v>
      </c>
      <c r="F98" s="51" t="n">
        <v>7759</v>
      </c>
      <c r="G98" s="51" t="n">
        <v>24761</v>
      </c>
    </row>
    <row r="99">
      <c r="A99" s="28" t="s">
        <v>133</v>
      </c>
      <c r="B99" s="51" t="s">
        <v>297</v>
      </c>
      <c r="C99" s="51" t="n">
        <v>1434</v>
      </c>
      <c r="D99" s="51" t="n">
        <v>2184</v>
      </c>
      <c r="E99" s="51" t="n">
        <v>1721</v>
      </c>
      <c r="F99" s="51" t="n">
        <v>7174</v>
      </c>
      <c r="G99" s="51" t="n">
        <v>17144</v>
      </c>
    </row>
    <row r="100">
      <c r="A100" s="28" t="s">
        <v>133</v>
      </c>
      <c r="B100" s="51" t="s">
        <v>32</v>
      </c>
      <c r="C100" s="51" t="n">
        <v>1434</v>
      </c>
      <c r="D100" s="51" t="n">
        <v>2184</v>
      </c>
      <c r="E100" s="51" t="n">
        <v>1721</v>
      </c>
      <c r="F100" s="51" t="n">
        <v>7174</v>
      </c>
      <c r="G100" s="51" t="n">
        <v>17144</v>
      </c>
    </row>
    <row r="101">
      <c r="A101" s="28" t="s">
        <v>135</v>
      </c>
      <c r="B101" s="51" t="s">
        <v>298</v>
      </c>
      <c r="C101" s="51" t="n">
        <v>424</v>
      </c>
      <c r="D101" s="51" t="n">
        <v>593</v>
      </c>
      <c r="E101" s="51" t="n">
        <v>554</v>
      </c>
      <c r="F101" s="51" t="n">
        <v>1229</v>
      </c>
      <c r="G101" s="51" t="n">
        <v>3989</v>
      </c>
    </row>
    <row r="102">
      <c r="A102" s="28" t="s">
        <v>135</v>
      </c>
      <c r="B102" s="51" t="s">
        <v>299</v>
      </c>
      <c r="C102" s="51" t="n">
        <v>206</v>
      </c>
      <c r="D102" s="51" t="n">
        <v>249</v>
      </c>
      <c r="E102" s="51" t="n">
        <v>186</v>
      </c>
      <c r="F102" s="51" t="n">
        <v>1174</v>
      </c>
      <c r="G102" s="51" t="n">
        <v>2871</v>
      </c>
    </row>
    <row r="103">
      <c r="A103" s="28" t="s">
        <v>135</v>
      </c>
      <c r="B103" s="51" t="s">
        <v>300</v>
      </c>
      <c r="C103" s="51" t="n">
        <v>186</v>
      </c>
      <c r="D103" s="51" t="n">
        <v>363</v>
      </c>
      <c r="E103" s="51" t="n">
        <v>162</v>
      </c>
      <c r="F103" s="51" t="n">
        <v>1384</v>
      </c>
      <c r="G103" s="51" t="n">
        <v>3434</v>
      </c>
    </row>
    <row r="104">
      <c r="A104" s="28" t="s">
        <v>135</v>
      </c>
      <c r="B104" s="51" t="s">
        <v>301</v>
      </c>
      <c r="C104" s="51" t="n">
        <v>156</v>
      </c>
      <c r="D104" s="51" t="n">
        <v>67</v>
      </c>
      <c r="E104" s="51" t="n">
        <v>49</v>
      </c>
      <c r="F104" s="51" t="n">
        <v>375</v>
      </c>
      <c r="G104" s="51" t="n">
        <v>847</v>
      </c>
    </row>
    <row r="105">
      <c r="A105" s="28" t="s">
        <v>135</v>
      </c>
      <c r="B105" s="51" t="s">
        <v>302</v>
      </c>
      <c r="C105" s="51" t="n">
        <v>137</v>
      </c>
      <c r="D105" s="51" t="n">
        <v>106</v>
      </c>
      <c r="E105" s="51" t="n">
        <v>68</v>
      </c>
      <c r="F105" s="51" t="n">
        <v>410</v>
      </c>
      <c r="G105" s="51" t="n">
        <v>760</v>
      </c>
    </row>
    <row r="106">
      <c r="A106" s="28" t="s">
        <v>135</v>
      </c>
      <c r="B106" s="51" t="s">
        <v>303</v>
      </c>
      <c r="C106" s="51" t="n">
        <v>132</v>
      </c>
      <c r="D106" s="51" t="n">
        <v>203</v>
      </c>
      <c r="E106" s="51" t="n">
        <v>122</v>
      </c>
      <c r="F106" s="51" t="n">
        <v>755</v>
      </c>
      <c r="G106" s="51" t="n">
        <v>1088</v>
      </c>
    </row>
    <row r="107">
      <c r="A107" s="28" t="s">
        <v>135</v>
      </c>
      <c r="B107" s="51" t="s">
        <v>304</v>
      </c>
      <c r="C107" s="51" t="n">
        <v>83</v>
      </c>
      <c r="D107" s="51" t="n">
        <v>42</v>
      </c>
      <c r="E107" s="51" t="n">
        <v>168</v>
      </c>
      <c r="F107" s="51" t="n">
        <v>523</v>
      </c>
      <c r="G107" s="51" t="n">
        <v>1400</v>
      </c>
    </row>
    <row r="108">
      <c r="A108" s="28" t="s">
        <v>135</v>
      </c>
      <c r="B108" s="51" t="s">
        <v>243</v>
      </c>
      <c r="C108" s="51" t="n">
        <v>69</v>
      </c>
      <c r="D108" s="51" t="n">
        <v>88</v>
      </c>
      <c r="E108" s="51" t="n">
        <v>116</v>
      </c>
      <c r="F108" s="51" t="n">
        <v>396</v>
      </c>
      <c r="G108" s="51" t="n">
        <v>1322</v>
      </c>
    </row>
    <row r="109">
      <c r="A109" s="28" t="s">
        <v>135</v>
      </c>
      <c r="B109" s="51" t="s">
        <v>32</v>
      </c>
      <c r="C109" s="51" t="n">
        <v>1393</v>
      </c>
      <c r="D109" s="51" t="n">
        <v>1711</v>
      </c>
      <c r="E109" s="51" t="n">
        <v>1425</v>
      </c>
      <c r="F109" s="51" t="n">
        <v>6246</v>
      </c>
      <c r="G109" s="51" t="n">
        <v>15711</v>
      </c>
    </row>
    <row r="110">
      <c r="A110" s="28" t="s">
        <v>137</v>
      </c>
      <c r="B110" s="51" t="s">
        <v>305</v>
      </c>
      <c r="C110" s="51" t="n">
        <v>507</v>
      </c>
      <c r="D110" s="51" t="n">
        <v>622</v>
      </c>
      <c r="E110" s="51" t="n">
        <v>446</v>
      </c>
      <c r="F110" s="51" t="n">
        <v>2514</v>
      </c>
      <c r="G110" s="51" t="n">
        <v>5939</v>
      </c>
    </row>
    <row r="111">
      <c r="A111" s="28" t="s">
        <v>137</v>
      </c>
      <c r="B111" s="51" t="s">
        <v>306</v>
      </c>
      <c r="C111" s="51" t="n">
        <v>280</v>
      </c>
      <c r="D111" s="51" t="n">
        <v>345</v>
      </c>
      <c r="E111" s="51" t="n">
        <v>291</v>
      </c>
      <c r="F111" s="51" t="n">
        <v>1545</v>
      </c>
      <c r="G111" s="51" t="n">
        <v>3416</v>
      </c>
    </row>
    <row r="112">
      <c r="A112" s="28" t="s">
        <v>137</v>
      </c>
      <c r="B112" s="51" t="s">
        <v>307</v>
      </c>
      <c r="C112" s="51" t="n">
        <v>136</v>
      </c>
      <c r="D112" s="51" t="n">
        <v>11</v>
      </c>
      <c r="E112" s="51" t="n">
        <v>32</v>
      </c>
      <c r="F112" s="51" t="n">
        <v>150</v>
      </c>
      <c r="G112" s="51" t="n">
        <v>468</v>
      </c>
    </row>
    <row r="113">
      <c r="A113" s="28" t="s">
        <v>137</v>
      </c>
      <c r="B113" s="51" t="s">
        <v>308</v>
      </c>
      <c r="C113" s="51" t="n">
        <v>73</v>
      </c>
      <c r="D113" s="51" t="n">
        <v>68</v>
      </c>
      <c r="E113" s="51" t="n">
        <v>268</v>
      </c>
      <c r="F113" s="51" t="n">
        <v>654</v>
      </c>
      <c r="G113" s="51" t="n">
        <v>2353</v>
      </c>
    </row>
    <row r="114">
      <c r="A114" s="28" t="s">
        <v>137</v>
      </c>
      <c r="B114" s="51" t="s">
        <v>309</v>
      </c>
      <c r="C114" s="51" t="n">
        <v>72</v>
      </c>
      <c r="D114" s="51" t="n">
        <v>110</v>
      </c>
      <c r="E114" s="51" t="n">
        <v>140</v>
      </c>
      <c r="F114" s="51" t="n">
        <v>540</v>
      </c>
      <c r="G114" s="51" t="n">
        <v>1214</v>
      </c>
    </row>
    <row r="115">
      <c r="A115" s="28" t="s">
        <v>137</v>
      </c>
      <c r="B115" s="51" t="s">
        <v>243</v>
      </c>
      <c r="C115" s="51" t="n">
        <v>257</v>
      </c>
      <c r="D115" s="51" t="n">
        <v>327</v>
      </c>
      <c r="E115" s="51" t="n">
        <v>682</v>
      </c>
      <c r="F115" s="51" t="n">
        <v>2087</v>
      </c>
      <c r="G115" s="51" t="n">
        <v>8395</v>
      </c>
    </row>
    <row r="116">
      <c r="A116" s="28" t="s">
        <v>137</v>
      </c>
      <c r="B116" s="51" t="s">
        <v>32</v>
      </c>
      <c r="C116" s="51" t="n">
        <v>1325</v>
      </c>
      <c r="D116" s="51" t="n">
        <v>1483</v>
      </c>
      <c r="E116" s="51" t="n">
        <v>1859</v>
      </c>
      <c r="F116" s="51" t="n">
        <v>7490</v>
      </c>
      <c r="G116" s="51" t="n">
        <v>21785</v>
      </c>
    </row>
    <row r="117">
      <c r="A117" s="28" t="s">
        <v>139</v>
      </c>
      <c r="B117" s="51" t="s">
        <v>310</v>
      </c>
      <c r="C117" s="51" t="n">
        <v>781</v>
      </c>
      <c r="D117" s="51" t="n">
        <v>1211</v>
      </c>
      <c r="E117" s="51" t="n">
        <v>399</v>
      </c>
      <c r="F117" s="51" t="n">
        <v>3906</v>
      </c>
      <c r="G117" s="51" t="n">
        <v>6231</v>
      </c>
    </row>
    <row r="118">
      <c r="A118" s="28" t="s">
        <v>139</v>
      </c>
      <c r="B118" s="51" t="s">
        <v>311</v>
      </c>
      <c r="C118" s="51" t="n">
        <v>200</v>
      </c>
      <c r="D118" s="51" t="n">
        <v>80</v>
      </c>
      <c r="E118" s="51" t="n">
        <v>0</v>
      </c>
      <c r="F118" s="51" t="n">
        <v>475</v>
      </c>
      <c r="G118" s="51" t="n">
        <v>2737</v>
      </c>
    </row>
    <row r="119">
      <c r="A119" s="28" t="s">
        <v>139</v>
      </c>
      <c r="B119" s="51" t="s">
        <v>312</v>
      </c>
      <c r="C119" s="51" t="n">
        <v>191</v>
      </c>
      <c r="D119" s="51" t="n">
        <v>274</v>
      </c>
      <c r="E119" s="51" t="n">
        <v>247</v>
      </c>
      <c r="F119" s="51" t="n">
        <v>729</v>
      </c>
      <c r="G119" s="51" t="n">
        <v>2872</v>
      </c>
    </row>
    <row r="120">
      <c r="A120" s="28" t="s">
        <v>139</v>
      </c>
      <c r="B120" s="51" t="s">
        <v>243</v>
      </c>
      <c r="C120" s="51" t="n">
        <v>38</v>
      </c>
      <c r="D120" s="51" t="n">
        <v>24</v>
      </c>
      <c r="E120" s="51" t="n">
        <v>0</v>
      </c>
      <c r="F120" s="51" t="n">
        <v>180</v>
      </c>
      <c r="G120" s="51" t="n">
        <v>198</v>
      </c>
    </row>
    <row r="121">
      <c r="A121" s="28" t="s">
        <v>139</v>
      </c>
      <c r="B121" s="51" t="s">
        <v>32</v>
      </c>
      <c r="C121" s="51" t="n">
        <v>1210</v>
      </c>
      <c r="D121" s="51" t="n">
        <v>1589</v>
      </c>
      <c r="E121" s="51" t="n">
        <v>646</v>
      </c>
      <c r="F121" s="51" t="n">
        <v>5290</v>
      </c>
      <c r="G121" s="51" t="n">
        <v>12038</v>
      </c>
    </row>
    <row r="122">
      <c r="A122" s="28" t="s">
        <v>141</v>
      </c>
      <c r="B122" s="51" t="s">
        <v>313</v>
      </c>
      <c r="C122" s="51" t="n">
        <v>631</v>
      </c>
      <c r="D122" s="51" t="n">
        <v>340</v>
      </c>
      <c r="E122" s="51" t="n">
        <v>75</v>
      </c>
      <c r="F122" s="51" t="n">
        <v>1178</v>
      </c>
      <c r="G122" s="51" t="n">
        <v>4154</v>
      </c>
    </row>
    <row r="123">
      <c r="A123" s="28" t="s">
        <v>141</v>
      </c>
      <c r="B123" s="51" t="s">
        <v>314</v>
      </c>
      <c r="C123" s="51" t="n">
        <v>276</v>
      </c>
      <c r="D123" s="51" t="n">
        <v>573</v>
      </c>
      <c r="E123" s="51" t="n">
        <v>150</v>
      </c>
      <c r="F123" s="51" t="n">
        <v>2489</v>
      </c>
      <c r="G123" s="51" t="n">
        <v>5638</v>
      </c>
    </row>
    <row r="124">
      <c r="A124" s="28" t="s">
        <v>141</v>
      </c>
      <c r="B124" s="51" t="s">
        <v>315</v>
      </c>
      <c r="C124" s="51" t="n">
        <v>193</v>
      </c>
      <c r="D124" s="51" t="n">
        <v>34</v>
      </c>
      <c r="E124" s="51" t="n">
        <v>32</v>
      </c>
      <c r="F124" s="51" t="n">
        <v>391</v>
      </c>
      <c r="G124" s="51" t="n">
        <v>1028</v>
      </c>
    </row>
    <row r="125">
      <c r="A125" s="28" t="s">
        <v>141</v>
      </c>
      <c r="B125" s="51" t="s">
        <v>316</v>
      </c>
      <c r="C125" s="51" t="n">
        <v>97</v>
      </c>
      <c r="D125" s="51" t="n">
        <v>183</v>
      </c>
      <c r="E125" s="51" t="n">
        <v>130</v>
      </c>
      <c r="F125" s="51" t="n">
        <v>1794</v>
      </c>
      <c r="G125" s="51" t="n">
        <v>5909</v>
      </c>
    </row>
    <row r="126">
      <c r="A126" s="28" t="s">
        <v>141</v>
      </c>
      <c r="B126" s="51" t="s">
        <v>243</v>
      </c>
      <c r="C126" s="51" t="n">
        <v>0</v>
      </c>
      <c r="D126" s="51" t="n">
        <v>0</v>
      </c>
      <c r="E126" s="51" t="n">
        <v>0</v>
      </c>
      <c r="F126" s="51" t="n">
        <v>0</v>
      </c>
      <c r="G126" s="51" t="n">
        <v>79</v>
      </c>
    </row>
    <row r="127">
      <c r="A127" s="28" t="s">
        <v>141</v>
      </c>
      <c r="B127" s="51" t="s">
        <v>32</v>
      </c>
      <c r="C127" s="51" t="n">
        <v>1197</v>
      </c>
      <c r="D127" s="51" t="n">
        <v>1130</v>
      </c>
      <c r="E127" s="51" t="n">
        <v>387</v>
      </c>
      <c r="F127" s="51" t="n">
        <v>5852</v>
      </c>
      <c r="G127" s="51" t="n">
        <v>16808</v>
      </c>
    </row>
    <row r="128">
      <c r="A128" s="28" t="s">
        <v>143</v>
      </c>
      <c r="B128" s="51" t="s">
        <v>317</v>
      </c>
      <c r="C128" s="51" t="n">
        <v>505</v>
      </c>
      <c r="D128" s="51" t="n">
        <v>606</v>
      </c>
      <c r="E128" s="51" t="n">
        <v>517</v>
      </c>
      <c r="F128" s="51" t="n">
        <v>2498</v>
      </c>
      <c r="G128" s="51" t="n">
        <v>5685</v>
      </c>
    </row>
    <row r="129">
      <c r="A129" s="28" t="s">
        <v>143</v>
      </c>
      <c r="B129" s="51" t="s">
        <v>318</v>
      </c>
      <c r="C129" s="51" t="n">
        <v>241</v>
      </c>
      <c r="D129" s="51" t="n">
        <v>410</v>
      </c>
      <c r="E129" s="51" t="n">
        <v>162</v>
      </c>
      <c r="F129" s="51" t="n">
        <v>1289</v>
      </c>
      <c r="G129" s="51" t="n">
        <v>2727</v>
      </c>
    </row>
    <row r="130">
      <c r="A130" s="28" t="s">
        <v>143</v>
      </c>
      <c r="B130" s="51" t="s">
        <v>319</v>
      </c>
      <c r="C130" s="51" t="n">
        <v>111</v>
      </c>
      <c r="D130" s="51" t="n">
        <v>315</v>
      </c>
      <c r="E130" s="51" t="n">
        <v>96</v>
      </c>
      <c r="F130" s="51" t="n">
        <v>449</v>
      </c>
      <c r="G130" s="51" t="n">
        <v>1236</v>
      </c>
    </row>
    <row r="131">
      <c r="A131" s="28" t="s">
        <v>143</v>
      </c>
      <c r="B131" s="51" t="s">
        <v>320</v>
      </c>
      <c r="C131" s="51" t="n">
        <v>89</v>
      </c>
      <c r="D131" s="51" t="n">
        <v>34</v>
      </c>
      <c r="E131" s="51" t="n">
        <v>55</v>
      </c>
      <c r="F131" s="51" t="n">
        <v>321</v>
      </c>
      <c r="G131" s="51" t="n">
        <v>691</v>
      </c>
    </row>
    <row r="132">
      <c r="A132" s="28" t="s">
        <v>143</v>
      </c>
      <c r="B132" s="51" t="s">
        <v>321</v>
      </c>
      <c r="C132" s="51" t="n">
        <v>82</v>
      </c>
      <c r="D132" s="51" t="n">
        <v>99</v>
      </c>
      <c r="E132" s="51" t="n">
        <v>243</v>
      </c>
      <c r="F132" s="51" t="n">
        <v>284</v>
      </c>
      <c r="G132" s="51" t="n">
        <v>1035</v>
      </c>
    </row>
    <row r="133">
      <c r="A133" s="28" t="s">
        <v>143</v>
      </c>
      <c r="B133" s="51" t="s">
        <v>243</v>
      </c>
      <c r="C133" s="51" t="n">
        <v>131</v>
      </c>
      <c r="D133" s="51" t="n">
        <v>108</v>
      </c>
      <c r="E133" s="51" t="n">
        <v>192</v>
      </c>
      <c r="F133" s="51" t="n">
        <v>639</v>
      </c>
      <c r="G133" s="51" t="n">
        <v>2500</v>
      </c>
    </row>
    <row r="134">
      <c r="A134" s="28" t="s">
        <v>143</v>
      </c>
      <c r="B134" s="51" t="s">
        <v>32</v>
      </c>
      <c r="C134" s="51" t="n">
        <v>1159</v>
      </c>
      <c r="D134" s="51" t="n">
        <v>1572</v>
      </c>
      <c r="E134" s="51" t="n">
        <v>1265</v>
      </c>
      <c r="F134" s="51" t="n">
        <v>5480</v>
      </c>
      <c r="G134" s="51" t="n">
        <v>13874</v>
      </c>
    </row>
    <row r="135">
      <c r="A135" s="28" t="s">
        <v>145</v>
      </c>
      <c r="B135" s="51" t="s">
        <v>322</v>
      </c>
      <c r="C135" s="51" t="n">
        <v>563</v>
      </c>
      <c r="D135" s="51" t="n">
        <v>440</v>
      </c>
      <c r="E135" s="51" t="n">
        <v>0</v>
      </c>
      <c r="F135" s="51" t="n">
        <v>1063</v>
      </c>
      <c r="G135" s="51" t="n">
        <v>1063</v>
      </c>
    </row>
    <row r="136">
      <c r="A136" s="28" t="s">
        <v>145</v>
      </c>
      <c r="B136" s="51" t="s">
        <v>323</v>
      </c>
      <c r="C136" s="51" t="n">
        <v>251</v>
      </c>
      <c r="D136" s="51" t="n">
        <v>300</v>
      </c>
      <c r="E136" s="51" t="n">
        <v>0</v>
      </c>
      <c r="F136" s="51" t="n">
        <v>870</v>
      </c>
      <c r="G136" s="51" t="n">
        <v>1023</v>
      </c>
    </row>
    <row r="137">
      <c r="A137" s="28" t="s">
        <v>145</v>
      </c>
      <c r="B137" s="51" t="s">
        <v>324</v>
      </c>
      <c r="C137" s="51" t="n">
        <v>133</v>
      </c>
      <c r="D137" s="51" t="n">
        <v>103</v>
      </c>
      <c r="E137" s="51" t="n">
        <v>0</v>
      </c>
      <c r="F137" s="51" t="n">
        <v>446</v>
      </c>
      <c r="G137" s="51" t="n">
        <v>547</v>
      </c>
    </row>
    <row r="138">
      <c r="A138" s="28" t="s">
        <v>145</v>
      </c>
      <c r="B138" s="51" t="s">
        <v>325</v>
      </c>
      <c r="C138" s="51" t="n">
        <v>92</v>
      </c>
      <c r="D138" s="51" t="n">
        <v>115</v>
      </c>
      <c r="E138" s="51" t="n">
        <v>0</v>
      </c>
      <c r="F138" s="51" t="n">
        <v>416</v>
      </c>
      <c r="G138" s="51" t="n">
        <v>493</v>
      </c>
    </row>
    <row r="139">
      <c r="A139" s="28" t="s">
        <v>145</v>
      </c>
      <c r="B139" s="51" t="s">
        <v>243</v>
      </c>
      <c r="C139" s="51" t="n">
        <v>46</v>
      </c>
      <c r="D139" s="51" t="n">
        <v>11</v>
      </c>
      <c r="E139" s="51" t="n">
        <v>0</v>
      </c>
      <c r="F139" s="51" t="n">
        <v>122</v>
      </c>
      <c r="G139" s="51" t="n">
        <v>197</v>
      </c>
    </row>
    <row r="140">
      <c r="A140" s="28" t="s">
        <v>145</v>
      </c>
      <c r="B140" s="51" t="s">
        <v>32</v>
      </c>
      <c r="C140" s="51" t="n">
        <v>1085</v>
      </c>
      <c r="D140" s="51" t="n">
        <v>969</v>
      </c>
      <c r="E140" s="51" t="n">
        <v>0</v>
      </c>
      <c r="F140" s="51" t="n">
        <v>2917</v>
      </c>
      <c r="G140" s="51" t="n">
        <v>3323</v>
      </c>
    </row>
    <row r="141">
      <c r="A141" s="28" t="s">
        <v>147</v>
      </c>
      <c r="B141" s="51" t="s">
        <v>326</v>
      </c>
      <c r="C141" s="51" t="n">
        <v>866</v>
      </c>
      <c r="D141" s="51" t="n">
        <v>511</v>
      </c>
      <c r="E141" s="51" t="n">
        <v>456</v>
      </c>
      <c r="F141" s="51" t="n">
        <v>2962</v>
      </c>
      <c r="G141" s="51" t="n">
        <v>25057</v>
      </c>
    </row>
    <row r="142">
      <c r="A142" s="28" t="s">
        <v>147</v>
      </c>
      <c r="B142" s="51" t="s">
        <v>327</v>
      </c>
      <c r="C142" s="51" t="n">
        <v>51</v>
      </c>
      <c r="D142" s="51" t="n">
        <v>30</v>
      </c>
      <c r="E142" s="51" t="n">
        <v>0</v>
      </c>
      <c r="F142" s="51" t="n">
        <v>230</v>
      </c>
      <c r="G142" s="51" t="n">
        <v>3127</v>
      </c>
    </row>
    <row r="143">
      <c r="A143" s="28" t="s">
        <v>147</v>
      </c>
      <c r="B143" s="51" t="s">
        <v>243</v>
      </c>
      <c r="C143" s="51" t="n">
        <v>0</v>
      </c>
      <c r="D143" s="51" t="n">
        <v>0</v>
      </c>
      <c r="E143" s="51" t="n">
        <v>0</v>
      </c>
      <c r="F143" s="51" t="n">
        <v>0</v>
      </c>
      <c r="G143" s="51" t="n">
        <v>0</v>
      </c>
    </row>
    <row r="144">
      <c r="A144" s="28" t="s">
        <v>147</v>
      </c>
      <c r="B144" s="51" t="s">
        <v>32</v>
      </c>
      <c r="C144" s="51" t="n">
        <v>917</v>
      </c>
      <c r="D144" s="51" t="n">
        <v>541</v>
      </c>
      <c r="E144" s="51" t="n">
        <v>456</v>
      </c>
      <c r="F144" s="51" t="n">
        <v>3192</v>
      </c>
      <c r="G144" s="51" t="n">
        <v>28184</v>
      </c>
    </row>
    <row r="145">
      <c r="A145" s="28" t="s">
        <v>149</v>
      </c>
      <c r="B145" s="51" t="s">
        <v>328</v>
      </c>
      <c r="C145" s="51" t="n">
        <v>561</v>
      </c>
      <c r="D145" s="51" t="n">
        <v>600</v>
      </c>
      <c r="E145" s="51" t="n">
        <v>674</v>
      </c>
      <c r="F145" s="51" t="n">
        <v>1456</v>
      </c>
      <c r="G145" s="51" t="n">
        <v>4592</v>
      </c>
    </row>
    <row r="146">
      <c r="A146" s="28" t="s">
        <v>149</v>
      </c>
      <c r="B146" s="51" t="s">
        <v>329</v>
      </c>
      <c r="C146" s="51" t="n">
        <v>148</v>
      </c>
      <c r="D146" s="51" t="n">
        <v>142</v>
      </c>
      <c r="E146" s="51" t="n">
        <v>463</v>
      </c>
      <c r="F146" s="51" t="n">
        <v>1006</v>
      </c>
      <c r="G146" s="51" t="n">
        <v>2592</v>
      </c>
    </row>
    <row r="147">
      <c r="A147" s="28" t="s">
        <v>149</v>
      </c>
      <c r="B147" s="51" t="s">
        <v>330</v>
      </c>
      <c r="C147" s="51" t="n">
        <v>51</v>
      </c>
      <c r="D147" s="51" t="n">
        <v>198</v>
      </c>
      <c r="E147" s="51" t="n">
        <v>5</v>
      </c>
      <c r="F147" s="51" t="n">
        <v>305</v>
      </c>
      <c r="G147" s="51" t="n">
        <v>3186</v>
      </c>
    </row>
    <row r="148">
      <c r="A148" s="28" t="s">
        <v>149</v>
      </c>
      <c r="B148" s="51" t="s">
        <v>331</v>
      </c>
      <c r="C148" s="51" t="n">
        <v>45</v>
      </c>
      <c r="D148" s="51" t="n">
        <v>182</v>
      </c>
      <c r="E148" s="51" t="n">
        <v>0</v>
      </c>
      <c r="F148" s="51" t="n">
        <v>691</v>
      </c>
      <c r="G148" s="51" t="n">
        <v>2712</v>
      </c>
    </row>
    <row r="149">
      <c r="A149" s="28" t="s">
        <v>149</v>
      </c>
      <c r="B149" s="51" t="s">
        <v>243</v>
      </c>
      <c r="C149" s="51" t="n">
        <v>76</v>
      </c>
      <c r="D149" s="51" t="n">
        <v>128</v>
      </c>
      <c r="E149" s="51" t="n">
        <v>1055</v>
      </c>
      <c r="F149" s="51" t="n">
        <v>743</v>
      </c>
      <c r="G149" s="51" t="n">
        <v>7466</v>
      </c>
    </row>
    <row r="150">
      <c r="A150" s="28" t="s">
        <v>149</v>
      </c>
      <c r="B150" s="51" t="s">
        <v>32</v>
      </c>
      <c r="C150" s="51" t="n">
        <v>881</v>
      </c>
      <c r="D150" s="51" t="n">
        <v>1250</v>
      </c>
      <c r="E150" s="51" t="n">
        <v>2197</v>
      </c>
      <c r="F150" s="51" t="n">
        <v>4201</v>
      </c>
      <c r="G150" s="51" t="n">
        <v>20548</v>
      </c>
    </row>
    <row r="151">
      <c r="A151" s="28" t="s">
        <v>151</v>
      </c>
      <c r="B151" s="51" t="s">
        <v>332</v>
      </c>
      <c r="C151" s="51" t="n">
        <v>527</v>
      </c>
      <c r="D151" s="51" t="n">
        <v>100</v>
      </c>
      <c r="E151" s="51" t="n">
        <v>0</v>
      </c>
      <c r="F151" s="51" t="n">
        <v>1346</v>
      </c>
      <c r="G151" s="51" t="n">
        <v>2812</v>
      </c>
    </row>
    <row r="152">
      <c r="A152" s="28" t="s">
        <v>151</v>
      </c>
      <c r="B152" s="51" t="s">
        <v>333</v>
      </c>
      <c r="C152" s="51" t="n">
        <v>322</v>
      </c>
      <c r="D152" s="51" t="n">
        <v>503</v>
      </c>
      <c r="E152" s="51" t="n">
        <v>0</v>
      </c>
      <c r="F152" s="51" t="n">
        <v>2060</v>
      </c>
      <c r="G152" s="51" t="n">
        <v>2070</v>
      </c>
    </row>
    <row r="153">
      <c r="A153" s="28" t="s">
        <v>151</v>
      </c>
      <c r="B153" s="51" t="s">
        <v>243</v>
      </c>
      <c r="C153" s="51" t="n">
        <v>30</v>
      </c>
      <c r="D153" s="51" t="n">
        <v>0</v>
      </c>
      <c r="E153" s="51" t="n">
        <v>0</v>
      </c>
      <c r="F153" s="51" t="n">
        <v>37</v>
      </c>
      <c r="G153" s="51" t="n">
        <v>42</v>
      </c>
    </row>
    <row r="154">
      <c r="A154" s="28" t="s">
        <v>151</v>
      </c>
      <c r="B154" s="51" t="s">
        <v>32</v>
      </c>
      <c r="C154" s="51" t="n">
        <v>879</v>
      </c>
      <c r="D154" s="51" t="n">
        <v>603</v>
      </c>
      <c r="E154" s="51" t="n">
        <v>0</v>
      </c>
      <c r="F154" s="51" t="n">
        <v>3443</v>
      </c>
      <c r="G154" s="51" t="n">
        <v>4924</v>
      </c>
    </row>
    <row r="155">
      <c r="A155" s="28" t="s">
        <v>153</v>
      </c>
      <c r="B155" s="51" t="s">
        <v>334</v>
      </c>
      <c r="C155" s="51" t="n">
        <v>303</v>
      </c>
      <c r="D155" s="51" t="n">
        <v>122</v>
      </c>
      <c r="E155" s="51" t="n">
        <v>154</v>
      </c>
      <c r="F155" s="51" t="n">
        <v>611</v>
      </c>
      <c r="G155" s="51" t="n">
        <v>2080</v>
      </c>
    </row>
    <row r="156">
      <c r="A156" s="28" t="s">
        <v>153</v>
      </c>
      <c r="B156" s="51" t="s">
        <v>335</v>
      </c>
      <c r="C156" s="51" t="n">
        <v>275</v>
      </c>
      <c r="D156" s="51" t="n">
        <v>364</v>
      </c>
      <c r="E156" s="51" t="n">
        <v>227</v>
      </c>
      <c r="F156" s="51" t="n">
        <v>1318</v>
      </c>
      <c r="G156" s="51" t="n">
        <v>2789</v>
      </c>
    </row>
    <row r="157">
      <c r="A157" s="28" t="s">
        <v>153</v>
      </c>
      <c r="B157" s="51" t="s">
        <v>243</v>
      </c>
      <c r="C157" s="51" t="n">
        <v>21</v>
      </c>
      <c r="D157" s="51" t="n">
        <v>29</v>
      </c>
      <c r="E157" s="51" t="n">
        <v>53</v>
      </c>
      <c r="F157" s="51" t="n">
        <v>158</v>
      </c>
      <c r="G157" s="51" t="n">
        <v>455</v>
      </c>
    </row>
    <row r="158">
      <c r="A158" s="28" t="s">
        <v>153</v>
      </c>
      <c r="B158" s="51" t="s">
        <v>32</v>
      </c>
      <c r="C158" s="51" t="n">
        <v>599</v>
      </c>
      <c r="D158" s="51" t="n">
        <v>515</v>
      </c>
      <c r="E158" s="51" t="n">
        <v>434</v>
      </c>
      <c r="F158" s="51" t="n">
        <v>2087</v>
      </c>
      <c r="G158" s="51" t="n">
        <v>5324</v>
      </c>
    </row>
    <row r="159">
      <c r="A159" s="28" t="s">
        <v>155</v>
      </c>
      <c r="B159" s="51" t="s">
        <v>291</v>
      </c>
      <c r="C159" s="51" t="n">
        <v>231</v>
      </c>
      <c r="D159" s="51" t="n">
        <v>237</v>
      </c>
      <c r="E159" s="51" t="n">
        <v>257</v>
      </c>
      <c r="F159" s="51" t="n">
        <v>1215</v>
      </c>
      <c r="G159" s="51" t="n">
        <v>2766</v>
      </c>
    </row>
    <row r="160">
      <c r="A160" s="28" t="s">
        <v>155</v>
      </c>
      <c r="B160" s="51" t="s">
        <v>336</v>
      </c>
      <c r="C160" s="51" t="n">
        <v>210</v>
      </c>
      <c r="D160" s="51" t="n">
        <v>174</v>
      </c>
      <c r="E160" s="51" t="n">
        <v>149</v>
      </c>
      <c r="F160" s="51" t="n">
        <v>888</v>
      </c>
      <c r="G160" s="51" t="n">
        <v>2204</v>
      </c>
    </row>
    <row r="161">
      <c r="A161" s="28" t="s">
        <v>155</v>
      </c>
      <c r="B161" s="51" t="s">
        <v>337</v>
      </c>
      <c r="C161" s="51" t="n">
        <v>97</v>
      </c>
      <c r="D161" s="51" t="n">
        <v>62</v>
      </c>
      <c r="E161" s="51" t="n">
        <v>51</v>
      </c>
      <c r="F161" s="51" t="n">
        <v>297</v>
      </c>
      <c r="G161" s="51" t="n">
        <v>813</v>
      </c>
    </row>
    <row r="162">
      <c r="A162" s="28" t="s">
        <v>155</v>
      </c>
      <c r="B162" s="51" t="s">
        <v>243</v>
      </c>
      <c r="C162" s="51" t="n">
        <v>16</v>
      </c>
      <c r="D162" s="51" t="n">
        <v>271</v>
      </c>
      <c r="E162" s="51" t="n">
        <v>191</v>
      </c>
      <c r="F162" s="51" t="n">
        <v>745</v>
      </c>
      <c r="G162" s="51" t="n">
        <v>1504</v>
      </c>
    </row>
    <row r="163">
      <c r="A163" s="28" t="s">
        <v>155</v>
      </c>
      <c r="B163" s="51" t="s">
        <v>32</v>
      </c>
      <c r="C163" s="51" t="n">
        <v>554</v>
      </c>
      <c r="D163" s="51" t="n">
        <v>744</v>
      </c>
      <c r="E163" s="51" t="n">
        <v>648</v>
      </c>
      <c r="F163" s="51" t="n">
        <v>3145</v>
      </c>
      <c r="G163" s="51" t="n">
        <v>7287</v>
      </c>
    </row>
    <row r="164">
      <c r="A164" s="28" t="s">
        <v>157</v>
      </c>
      <c r="B164" s="51" t="s">
        <v>338</v>
      </c>
      <c r="C164" s="51" t="n">
        <v>418</v>
      </c>
      <c r="D164" s="51" t="n">
        <v>662</v>
      </c>
      <c r="E164" s="51" t="n">
        <v>0</v>
      </c>
      <c r="F164" s="51" t="n">
        <v>4222</v>
      </c>
      <c r="G164" s="51" t="n">
        <v>5695</v>
      </c>
    </row>
    <row r="165">
      <c r="A165" s="28" t="s">
        <v>157</v>
      </c>
      <c r="B165" s="51" t="s">
        <v>339</v>
      </c>
      <c r="C165" s="51" t="n">
        <v>43</v>
      </c>
      <c r="D165" s="51" t="n">
        <v>0</v>
      </c>
      <c r="E165" s="51" t="n">
        <v>83</v>
      </c>
      <c r="F165" s="51" t="n">
        <v>55</v>
      </c>
      <c r="G165" s="51" t="n">
        <v>57</v>
      </c>
    </row>
    <row r="166">
      <c r="A166" s="28" t="s">
        <v>157</v>
      </c>
      <c r="B166" s="51" t="s">
        <v>243</v>
      </c>
      <c r="C166" s="51" t="n">
        <v>19</v>
      </c>
      <c r="D166" s="51" t="n">
        <v>63</v>
      </c>
      <c r="E166" s="51" t="n">
        <v>36</v>
      </c>
      <c r="F166" s="51" t="n">
        <v>114</v>
      </c>
      <c r="G166" s="51" t="n">
        <v>155</v>
      </c>
    </row>
    <row r="167">
      <c r="A167" s="28" t="s">
        <v>157</v>
      </c>
      <c r="B167" s="51" t="s">
        <v>32</v>
      </c>
      <c r="C167" s="51" t="n">
        <v>480</v>
      </c>
      <c r="D167" s="51" t="n">
        <v>725</v>
      </c>
      <c r="E167" s="51" t="n">
        <v>119</v>
      </c>
      <c r="F167" s="51" t="n">
        <v>4391</v>
      </c>
      <c r="G167" s="51" t="n">
        <v>5907</v>
      </c>
    </row>
    <row r="168">
      <c r="A168" s="28" t="s">
        <v>159</v>
      </c>
      <c r="B168" s="51" t="s">
        <v>340</v>
      </c>
      <c r="C168" s="51" t="n">
        <v>236</v>
      </c>
      <c r="D168" s="51" t="n">
        <v>202</v>
      </c>
      <c r="E168" s="51" t="n">
        <v>153</v>
      </c>
      <c r="F168" s="51" t="n">
        <v>905</v>
      </c>
      <c r="G168" s="51" t="n">
        <v>1816</v>
      </c>
    </row>
    <row r="169">
      <c r="A169" s="28" t="s">
        <v>159</v>
      </c>
      <c r="B169" s="51" t="s">
        <v>341</v>
      </c>
      <c r="C169" s="51" t="n">
        <v>99</v>
      </c>
      <c r="D169" s="51" t="n">
        <v>82</v>
      </c>
      <c r="E169" s="51" t="n">
        <v>47</v>
      </c>
      <c r="F169" s="51" t="n">
        <v>530</v>
      </c>
      <c r="G169" s="51" t="n">
        <v>1037</v>
      </c>
    </row>
    <row r="170">
      <c r="A170" s="28" t="s">
        <v>159</v>
      </c>
      <c r="B170" s="51" t="s">
        <v>342</v>
      </c>
      <c r="C170" s="51" t="n">
        <v>70</v>
      </c>
      <c r="D170" s="51" t="n">
        <v>90</v>
      </c>
      <c r="E170" s="51" t="n">
        <v>137</v>
      </c>
      <c r="F170" s="51" t="n">
        <v>313</v>
      </c>
      <c r="G170" s="51" t="n">
        <v>790</v>
      </c>
    </row>
    <row r="171">
      <c r="A171" s="28" t="s">
        <v>159</v>
      </c>
      <c r="B171" s="51" t="s">
        <v>243</v>
      </c>
      <c r="C171" s="51" t="n">
        <v>9</v>
      </c>
      <c r="D171" s="51" t="n">
        <v>27</v>
      </c>
      <c r="E171" s="51" t="n">
        <v>17</v>
      </c>
      <c r="F171" s="51" t="n">
        <v>73</v>
      </c>
      <c r="G171" s="51" t="n">
        <v>152</v>
      </c>
    </row>
    <row r="172">
      <c r="A172" s="28" t="s">
        <v>159</v>
      </c>
      <c r="B172" s="51" t="s">
        <v>32</v>
      </c>
      <c r="C172" s="51" t="n">
        <v>414</v>
      </c>
      <c r="D172" s="51" t="n">
        <v>401</v>
      </c>
      <c r="E172" s="51" t="n">
        <v>354</v>
      </c>
      <c r="F172" s="51" t="n">
        <v>1821</v>
      </c>
      <c r="G172" s="51" t="n">
        <v>3795</v>
      </c>
    </row>
    <row r="173">
      <c r="A173" s="28" t="s">
        <v>161</v>
      </c>
      <c r="B173" s="51" t="s">
        <v>343</v>
      </c>
      <c r="C173" s="51" t="n">
        <v>120</v>
      </c>
      <c r="D173" s="51" t="n">
        <v>48</v>
      </c>
      <c r="E173" s="51" t="n">
        <v>12</v>
      </c>
      <c r="F173" s="51" t="n">
        <v>284</v>
      </c>
      <c r="G173" s="51" t="n">
        <v>1019</v>
      </c>
    </row>
    <row r="174">
      <c r="A174" s="28" t="s">
        <v>161</v>
      </c>
      <c r="B174" s="51" t="s">
        <v>344</v>
      </c>
      <c r="C174" s="51" t="n">
        <v>119</v>
      </c>
      <c r="D174" s="51" t="n">
        <v>119</v>
      </c>
      <c r="E174" s="51" t="n">
        <v>234</v>
      </c>
      <c r="F174" s="51" t="n">
        <v>344</v>
      </c>
      <c r="G174" s="51" t="n">
        <v>955</v>
      </c>
    </row>
    <row r="175">
      <c r="A175" s="28" t="s">
        <v>161</v>
      </c>
      <c r="B175" s="51" t="s">
        <v>345</v>
      </c>
      <c r="C175" s="51" t="n">
        <v>51</v>
      </c>
      <c r="D175" s="51" t="n">
        <v>42</v>
      </c>
      <c r="E175" s="51" t="n">
        <v>152</v>
      </c>
      <c r="F175" s="51" t="n">
        <v>126</v>
      </c>
      <c r="G175" s="51" t="n">
        <v>638</v>
      </c>
    </row>
    <row r="176">
      <c r="A176" s="28" t="s">
        <v>161</v>
      </c>
      <c r="B176" s="51" t="s">
        <v>346</v>
      </c>
      <c r="C176" s="51" t="n">
        <v>48</v>
      </c>
      <c r="D176" s="51" t="n">
        <v>58</v>
      </c>
      <c r="E176" s="51" t="n">
        <v>168</v>
      </c>
      <c r="F176" s="51" t="n">
        <v>202</v>
      </c>
      <c r="G176" s="51" t="n">
        <v>1179</v>
      </c>
    </row>
    <row r="177">
      <c r="A177" s="28" t="s">
        <v>161</v>
      </c>
      <c r="B177" s="51" t="s">
        <v>243</v>
      </c>
      <c r="C177" s="51" t="n">
        <v>44</v>
      </c>
      <c r="D177" s="51" t="n">
        <v>35</v>
      </c>
      <c r="E177" s="51" t="n">
        <v>131</v>
      </c>
      <c r="F177" s="51" t="n">
        <v>139</v>
      </c>
      <c r="G177" s="51" t="n">
        <v>1067</v>
      </c>
    </row>
    <row r="178">
      <c r="A178" s="28" t="s">
        <v>161</v>
      </c>
      <c r="B178" s="51" t="s">
        <v>32</v>
      </c>
      <c r="C178" s="51" t="n">
        <v>382</v>
      </c>
      <c r="D178" s="51" t="n">
        <v>302</v>
      </c>
      <c r="E178" s="51" t="n">
        <v>697</v>
      </c>
      <c r="F178" s="51" t="n">
        <v>1095</v>
      </c>
      <c r="G178" s="51" t="n">
        <v>4858</v>
      </c>
    </row>
    <row r="179">
      <c r="A179" s="28" t="s">
        <v>347</v>
      </c>
      <c r="B179" s="51" t="s">
        <v>32</v>
      </c>
      <c r="C179" s="51" t="n">
        <v>2198</v>
      </c>
      <c r="D179" s="51" t="n">
        <v>2717</v>
      </c>
      <c r="E179" s="51" t="n">
        <v>3371</v>
      </c>
      <c r="F179" s="51" t="n">
        <v>11485</v>
      </c>
      <c r="G179" s="51" t="n">
        <v>37304</v>
      </c>
    </row>
    <row r="180">
      <c r="A180" s="53" t="s">
        <v>32</v>
      </c>
      <c r="B180" s="52" t="s">
        <v>32</v>
      </c>
      <c r="C180" s="52" t="n">
        <v>96010</v>
      </c>
      <c r="D180" s="52" t="n">
        <v>77471</v>
      </c>
      <c r="E180" s="52" t="n">
        <v>85085</v>
      </c>
      <c r="F180" s="52" t="n">
        <v>358120</v>
      </c>
      <c r="G180" s="52" t="n">
        <v>954315</v>
      </c>
    </row>
    <row r="181">
      <c r="A181" s="28" t="s">
        <v>165</v>
      </c>
      <c r="B181" s="28"/>
      <c r="C181" s="28"/>
      <c r="D181" s="28"/>
      <c r="E181" s="28"/>
      <c r="F181" s="28"/>
      <c r="G181" s="28"/>
    </row>
    <row r="182">
      <c r="A182" s="28" t="s">
        <v>61</v>
      </c>
      <c r="B182" s="28"/>
      <c r="C182" s="28"/>
      <c r="D182" s="28"/>
      <c r="E182" s="28"/>
      <c r="F182" s="28"/>
      <c r="G182" s="28"/>
    </row>
  </sheetData>
  <sheetProtection sheet="1"/>
  <mergeCells count="35">
    <mergeCell ref="B1:E1"/>
    <mergeCell ref="A11:A19"/>
    <mergeCell ref="A20:A27"/>
    <mergeCell ref="A28:A30"/>
    <mergeCell ref="A31:A39"/>
    <mergeCell ref="A40:A43"/>
    <mergeCell ref="A44:A51"/>
    <mergeCell ref="A52:A57"/>
    <mergeCell ref="A58:A63"/>
    <mergeCell ref="A64:A66"/>
    <mergeCell ref="A67:A73"/>
    <mergeCell ref="A74:A78"/>
    <mergeCell ref="A79:A81"/>
    <mergeCell ref="A82:A86"/>
    <mergeCell ref="A87:A89"/>
    <mergeCell ref="A90:A98"/>
    <mergeCell ref="A99:A100"/>
    <mergeCell ref="A101:A109"/>
    <mergeCell ref="A110:A116"/>
    <mergeCell ref="A117:A121"/>
    <mergeCell ref="A122:A127"/>
    <mergeCell ref="A128:A134"/>
    <mergeCell ref="A135:A140"/>
    <mergeCell ref="A141:A144"/>
    <mergeCell ref="A145:A150"/>
    <mergeCell ref="A151:A154"/>
    <mergeCell ref="A155:A158"/>
    <mergeCell ref="A159:A163"/>
    <mergeCell ref="A164:A167"/>
    <mergeCell ref="A168:A172"/>
    <mergeCell ref="A173:A178"/>
    <mergeCell ref="A179:A179"/>
    <mergeCell ref="A180:A180"/>
    <mergeCell ref="A181:G181"/>
    <mergeCell ref="A182:G182"/>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349</v>
      </c>
    </row>
    <row r="6" ht="15.95" customHeight="1">
      <c r="A6" s="16" t="s">
        <v>27</v>
      </c>
    </row>
    <row r="7" ht="15" customHeight="1">
      <c r="A7" s="9" t="s">
        <v>25</v>
      </c>
    </row>
    <row r="9">
      <c r="A9" s="23"/>
      <c r="B9" s="23"/>
      <c r="C9" s="23"/>
      <c r="D9" s="23"/>
      <c r="E9" s="23"/>
      <c r="F9" s="23"/>
      <c r="G9" s="23"/>
    </row>
    <row r="10">
      <c r="A10" s="54" t="s">
        <v>99</v>
      </c>
      <c r="B10" s="54" t="s">
        <v>235</v>
      </c>
      <c r="C10" s="26" t="s">
        <v>33</v>
      </c>
      <c r="D10" s="26" t="s">
        <v>34</v>
      </c>
      <c r="E10" s="26" t="s">
        <v>45</v>
      </c>
      <c r="F10" s="26" t="s">
        <v>100</v>
      </c>
      <c r="G10" s="26" t="s">
        <v>101</v>
      </c>
    </row>
    <row r="11">
      <c r="A11" s="28" t="s">
        <v>103</v>
      </c>
      <c r="B11" s="54" t="s">
        <v>350</v>
      </c>
      <c r="C11" s="54" t="n">
        <v>4973</v>
      </c>
      <c r="D11" s="54" t="n">
        <v>3395</v>
      </c>
      <c r="E11" s="54" t="n">
        <v>7127</v>
      </c>
      <c r="F11" s="54" t="n">
        <v>19891</v>
      </c>
      <c r="G11" s="54" t="n">
        <v>46304</v>
      </c>
    </row>
    <row r="12">
      <c r="A12" s="28" t="s">
        <v>103</v>
      </c>
      <c r="B12" s="54" t="s">
        <v>351</v>
      </c>
      <c r="C12" s="54" t="n">
        <v>1019</v>
      </c>
      <c r="D12" s="54" t="n">
        <v>1213</v>
      </c>
      <c r="E12" s="54" t="n">
        <v>465</v>
      </c>
      <c r="F12" s="54" t="n">
        <v>5719</v>
      </c>
      <c r="G12" s="54" t="n">
        <v>12940</v>
      </c>
    </row>
    <row r="13">
      <c r="A13" s="28" t="s">
        <v>103</v>
      </c>
      <c r="B13" s="54" t="s">
        <v>32</v>
      </c>
      <c r="C13" s="54" t="n">
        <v>5992</v>
      </c>
      <c r="D13" s="54" t="n">
        <v>4608</v>
      </c>
      <c r="E13" s="54" t="n">
        <v>7592</v>
      </c>
      <c r="F13" s="54" t="n">
        <v>25610</v>
      </c>
      <c r="G13" s="54" t="n">
        <v>59244</v>
      </c>
    </row>
    <row r="14">
      <c r="A14" s="28" t="s">
        <v>129</v>
      </c>
      <c r="B14" s="54" t="s">
        <v>352</v>
      </c>
      <c r="C14" s="54" t="n">
        <v>3960</v>
      </c>
      <c r="D14" s="54" t="n">
        <v>6159</v>
      </c>
      <c r="E14" s="54" t="n">
        <v>4428</v>
      </c>
      <c r="F14" s="54" t="n">
        <v>20703</v>
      </c>
      <c r="G14" s="54" t="n">
        <v>49717</v>
      </c>
    </row>
    <row r="15">
      <c r="A15" s="28" t="s">
        <v>129</v>
      </c>
      <c r="B15" s="54" t="s">
        <v>353</v>
      </c>
      <c r="C15" s="54" t="n">
        <v>538</v>
      </c>
      <c r="D15" s="54" t="n">
        <v>148</v>
      </c>
      <c r="E15" s="54" t="n">
        <v>196</v>
      </c>
      <c r="F15" s="54" t="n">
        <v>1259</v>
      </c>
      <c r="G15" s="54" t="n">
        <v>2496</v>
      </c>
    </row>
    <row r="16">
      <c r="A16" s="28" t="s">
        <v>129</v>
      </c>
      <c r="B16" s="54" t="s">
        <v>243</v>
      </c>
      <c r="C16" s="54" t="n">
        <v>14</v>
      </c>
      <c r="D16" s="54" t="n">
        <v>9</v>
      </c>
      <c r="E16" s="54" t="n">
        <v>3</v>
      </c>
      <c r="F16" s="54" t="n">
        <v>30</v>
      </c>
      <c r="G16" s="54" t="n">
        <v>1722</v>
      </c>
    </row>
    <row r="17">
      <c r="A17" s="28" t="s">
        <v>129</v>
      </c>
      <c r="B17" s="54" t="s">
        <v>32</v>
      </c>
      <c r="C17" s="54" t="n">
        <v>4512</v>
      </c>
      <c r="D17" s="54" t="n">
        <v>6316</v>
      </c>
      <c r="E17" s="54" t="n">
        <v>4627</v>
      </c>
      <c r="F17" s="54" t="n">
        <v>21992</v>
      </c>
      <c r="G17" s="54" t="n">
        <v>53935</v>
      </c>
    </row>
    <row r="18">
      <c r="A18" s="28" t="s">
        <v>133</v>
      </c>
      <c r="B18" s="54" t="s">
        <v>354</v>
      </c>
      <c r="C18" s="54" t="n">
        <v>2354</v>
      </c>
      <c r="D18" s="54" t="n">
        <v>2887</v>
      </c>
      <c r="E18" s="54" t="n">
        <v>2414</v>
      </c>
      <c r="F18" s="54" t="n">
        <v>10292</v>
      </c>
      <c r="G18" s="54" t="n">
        <v>27020</v>
      </c>
    </row>
    <row r="19">
      <c r="A19" s="28" t="s">
        <v>133</v>
      </c>
      <c r="B19" s="54" t="s">
        <v>32</v>
      </c>
      <c r="C19" s="54" t="n">
        <v>2354</v>
      </c>
      <c r="D19" s="54" t="n">
        <v>2887</v>
      </c>
      <c r="E19" s="54" t="n">
        <v>2414</v>
      </c>
      <c r="F19" s="54" t="n">
        <v>10292</v>
      </c>
      <c r="G19" s="54" t="n">
        <v>27020</v>
      </c>
    </row>
    <row r="20">
      <c r="A20" s="28" t="s">
        <v>147</v>
      </c>
      <c r="B20" s="54" t="s">
        <v>355</v>
      </c>
      <c r="C20" s="54" t="n">
        <v>2325</v>
      </c>
      <c r="D20" s="54" t="n">
        <v>1169</v>
      </c>
      <c r="E20" s="54" t="n">
        <v>1504</v>
      </c>
      <c r="F20" s="54" t="n">
        <v>5339</v>
      </c>
      <c r="G20" s="54" t="n">
        <v>23291</v>
      </c>
    </row>
    <row r="21">
      <c r="A21" s="28" t="s">
        <v>147</v>
      </c>
      <c r="B21" s="54" t="s">
        <v>32</v>
      </c>
      <c r="C21" s="54" t="n">
        <v>2325</v>
      </c>
      <c r="D21" s="54" t="n">
        <v>1169</v>
      </c>
      <c r="E21" s="54" t="n">
        <v>1504</v>
      </c>
      <c r="F21" s="54" t="n">
        <v>5339</v>
      </c>
      <c r="G21" s="54" t="n">
        <v>23291</v>
      </c>
    </row>
    <row r="22">
      <c r="A22" s="28" t="s">
        <v>105</v>
      </c>
      <c r="B22" s="54" t="s">
        <v>356</v>
      </c>
      <c r="C22" s="54" t="n">
        <v>1868</v>
      </c>
      <c r="D22" s="54" t="n">
        <v>1041</v>
      </c>
      <c r="E22" s="54" t="n">
        <v>4211</v>
      </c>
      <c r="F22" s="54" t="n">
        <v>5579</v>
      </c>
      <c r="G22" s="54" t="n">
        <v>14673</v>
      </c>
    </row>
    <row r="23">
      <c r="A23" s="28" t="s">
        <v>105</v>
      </c>
      <c r="B23" s="54" t="s">
        <v>32</v>
      </c>
      <c r="C23" s="54" t="n">
        <v>1868</v>
      </c>
      <c r="D23" s="54" t="n">
        <v>1041</v>
      </c>
      <c r="E23" s="54" t="n">
        <v>4211</v>
      </c>
      <c r="F23" s="54" t="n">
        <v>5579</v>
      </c>
      <c r="G23" s="54" t="n">
        <v>14673</v>
      </c>
    </row>
    <row r="24">
      <c r="A24" s="28" t="s">
        <v>168</v>
      </c>
      <c r="B24" s="54" t="s">
        <v>357</v>
      </c>
      <c r="C24" s="54" t="n">
        <v>1448</v>
      </c>
      <c r="D24" s="54" t="n">
        <v>984</v>
      </c>
      <c r="E24" s="54" t="n">
        <v>1504</v>
      </c>
      <c r="F24" s="54" t="n">
        <v>4428</v>
      </c>
      <c r="G24" s="54" t="n">
        <v>13155</v>
      </c>
    </row>
    <row r="25">
      <c r="A25" s="28" t="s">
        <v>168</v>
      </c>
      <c r="B25" s="54" t="s">
        <v>32</v>
      </c>
      <c r="C25" s="54" t="n">
        <v>1448</v>
      </c>
      <c r="D25" s="54" t="n">
        <v>984</v>
      </c>
      <c r="E25" s="54" t="n">
        <v>1504</v>
      </c>
      <c r="F25" s="54" t="n">
        <v>4428</v>
      </c>
      <c r="G25" s="54" t="n">
        <v>13155</v>
      </c>
    </row>
    <row r="26">
      <c r="A26" s="28" t="s">
        <v>121</v>
      </c>
      <c r="B26" s="54" t="s">
        <v>358</v>
      </c>
      <c r="C26" s="54" t="n">
        <v>1039</v>
      </c>
      <c r="D26" s="54" t="n">
        <v>1252</v>
      </c>
      <c r="E26" s="54" t="n">
        <v>393</v>
      </c>
      <c r="F26" s="54" t="n">
        <v>3884</v>
      </c>
      <c r="G26" s="54" t="n">
        <v>13184</v>
      </c>
    </row>
    <row r="27">
      <c r="A27" s="28" t="s">
        <v>121</v>
      </c>
      <c r="B27" s="54" t="s">
        <v>32</v>
      </c>
      <c r="C27" s="54" t="n">
        <v>1039</v>
      </c>
      <c r="D27" s="54" t="n">
        <v>1252</v>
      </c>
      <c r="E27" s="54" t="n">
        <v>393</v>
      </c>
      <c r="F27" s="54" t="n">
        <v>3884</v>
      </c>
      <c r="G27" s="54" t="n">
        <v>13184</v>
      </c>
    </row>
    <row r="28">
      <c r="A28" s="28" t="s">
        <v>127</v>
      </c>
      <c r="B28" s="54" t="s">
        <v>359</v>
      </c>
      <c r="C28" s="54" t="n">
        <v>998</v>
      </c>
      <c r="D28" s="54" t="n">
        <v>1043</v>
      </c>
      <c r="E28" s="54" t="n">
        <v>514</v>
      </c>
      <c r="F28" s="54" t="n">
        <v>3589</v>
      </c>
      <c r="G28" s="54" t="n">
        <v>6202</v>
      </c>
    </row>
    <row r="29">
      <c r="A29" s="28" t="s">
        <v>127</v>
      </c>
      <c r="B29" s="54" t="s">
        <v>32</v>
      </c>
      <c r="C29" s="54" t="n">
        <v>998</v>
      </c>
      <c r="D29" s="54" t="n">
        <v>1043</v>
      </c>
      <c r="E29" s="54" t="n">
        <v>514</v>
      </c>
      <c r="F29" s="54" t="n">
        <v>3589</v>
      </c>
      <c r="G29" s="54" t="n">
        <v>6202</v>
      </c>
    </row>
    <row r="30">
      <c r="A30" s="28" t="s">
        <v>169</v>
      </c>
      <c r="B30" s="54" t="s">
        <v>360</v>
      </c>
      <c r="C30" s="54" t="n">
        <v>377</v>
      </c>
      <c r="D30" s="54" t="n">
        <v>403</v>
      </c>
      <c r="E30" s="54" t="n">
        <v>345</v>
      </c>
      <c r="F30" s="54" t="n">
        <v>1449</v>
      </c>
      <c r="G30" s="54" t="n">
        <v>3262</v>
      </c>
    </row>
    <row r="31">
      <c r="A31" s="28" t="s">
        <v>169</v>
      </c>
      <c r="B31" s="54" t="s">
        <v>361</v>
      </c>
      <c r="C31" s="54" t="n">
        <v>162</v>
      </c>
      <c r="D31" s="54" t="n">
        <v>143</v>
      </c>
      <c r="E31" s="54" t="n">
        <v>113</v>
      </c>
      <c r="F31" s="54" t="n">
        <v>691</v>
      </c>
      <c r="G31" s="54" t="n">
        <v>1033</v>
      </c>
    </row>
    <row r="32">
      <c r="A32" s="28" t="s">
        <v>169</v>
      </c>
      <c r="B32" s="54" t="s">
        <v>362</v>
      </c>
      <c r="C32" s="54" t="n">
        <v>88</v>
      </c>
      <c r="D32" s="54" t="n">
        <v>109</v>
      </c>
      <c r="E32" s="54" t="n">
        <v>69</v>
      </c>
      <c r="F32" s="54" t="n">
        <v>527</v>
      </c>
      <c r="G32" s="54" t="n">
        <v>1190</v>
      </c>
    </row>
    <row r="33">
      <c r="A33" s="28" t="s">
        <v>169</v>
      </c>
      <c r="B33" s="54" t="s">
        <v>243</v>
      </c>
      <c r="C33" s="54" t="n">
        <v>13</v>
      </c>
      <c r="D33" s="54" t="n">
        <v>17</v>
      </c>
      <c r="E33" s="54" t="n">
        <v>0</v>
      </c>
      <c r="F33" s="54" t="n">
        <v>519</v>
      </c>
      <c r="G33" s="54" t="n">
        <v>1595</v>
      </c>
    </row>
    <row r="34">
      <c r="A34" s="28" t="s">
        <v>169</v>
      </c>
      <c r="B34" s="54" t="s">
        <v>32</v>
      </c>
      <c r="C34" s="54" t="n">
        <v>640</v>
      </c>
      <c r="D34" s="54" t="n">
        <v>672</v>
      </c>
      <c r="E34" s="54" t="n">
        <v>527</v>
      </c>
      <c r="F34" s="54" t="n">
        <v>3186</v>
      </c>
      <c r="G34" s="54" t="n">
        <v>7080</v>
      </c>
    </row>
    <row r="35">
      <c r="A35" s="28" t="s">
        <v>149</v>
      </c>
      <c r="B35" s="54" t="s">
        <v>363</v>
      </c>
      <c r="C35" s="54" t="n">
        <v>282</v>
      </c>
      <c r="D35" s="54" t="n">
        <v>274</v>
      </c>
      <c r="E35" s="54" t="n">
        <v>625</v>
      </c>
      <c r="F35" s="54" t="n">
        <v>875</v>
      </c>
      <c r="G35" s="54" t="n">
        <v>3936</v>
      </c>
    </row>
    <row r="36">
      <c r="A36" s="28" t="s">
        <v>149</v>
      </c>
      <c r="B36" s="54" t="s">
        <v>364</v>
      </c>
      <c r="C36" s="54" t="n">
        <v>37</v>
      </c>
      <c r="D36" s="54" t="n">
        <v>152</v>
      </c>
      <c r="E36" s="54" t="n">
        <v>0</v>
      </c>
      <c r="F36" s="54" t="n">
        <v>197</v>
      </c>
      <c r="G36" s="54" t="n">
        <v>581</v>
      </c>
    </row>
    <row r="37">
      <c r="A37" s="28" t="s">
        <v>149</v>
      </c>
      <c r="B37" s="54" t="s">
        <v>365</v>
      </c>
      <c r="C37" s="54" t="n">
        <v>34</v>
      </c>
      <c r="D37" s="54" t="n">
        <v>94</v>
      </c>
      <c r="E37" s="54" t="n">
        <v>23</v>
      </c>
      <c r="F37" s="54" t="n">
        <v>287</v>
      </c>
      <c r="G37" s="54" t="n">
        <v>1099</v>
      </c>
    </row>
    <row r="38">
      <c r="A38" s="28" t="s">
        <v>149</v>
      </c>
      <c r="B38" s="54" t="s">
        <v>243</v>
      </c>
      <c r="C38" s="54" t="n">
        <v>0</v>
      </c>
      <c r="D38" s="54" t="n">
        <v>0</v>
      </c>
      <c r="E38" s="54" t="n">
        <v>47</v>
      </c>
      <c r="F38" s="54" t="n">
        <v>1</v>
      </c>
      <c r="G38" s="54" t="n">
        <v>305</v>
      </c>
    </row>
    <row r="39">
      <c r="A39" s="28" t="s">
        <v>149</v>
      </c>
      <c r="B39" s="54" t="s">
        <v>32</v>
      </c>
      <c r="C39" s="54" t="n">
        <v>353</v>
      </c>
      <c r="D39" s="54" t="n">
        <v>520</v>
      </c>
      <c r="E39" s="54" t="n">
        <v>695</v>
      </c>
      <c r="F39" s="54" t="n">
        <v>1360</v>
      </c>
      <c r="G39" s="54" t="n">
        <v>5921</v>
      </c>
    </row>
    <row r="40">
      <c r="A40" s="28" t="s">
        <v>113</v>
      </c>
      <c r="B40" s="54" t="s">
        <v>366</v>
      </c>
      <c r="C40" s="54" t="n">
        <v>312</v>
      </c>
      <c r="D40" s="54" t="n">
        <v>561</v>
      </c>
      <c r="E40" s="54" t="n">
        <v>311</v>
      </c>
      <c r="F40" s="54" t="n">
        <v>1423</v>
      </c>
      <c r="G40" s="54" t="n">
        <v>2945</v>
      </c>
    </row>
    <row r="41">
      <c r="A41" s="28" t="s">
        <v>113</v>
      </c>
      <c r="B41" s="54" t="s">
        <v>32</v>
      </c>
      <c r="C41" s="54" t="n">
        <v>312</v>
      </c>
      <c r="D41" s="54" t="n">
        <v>561</v>
      </c>
      <c r="E41" s="54" t="n">
        <v>311</v>
      </c>
      <c r="F41" s="54" t="n">
        <v>1423</v>
      </c>
      <c r="G41" s="54" t="n">
        <v>2945</v>
      </c>
    </row>
    <row r="42">
      <c r="A42" s="28" t="s">
        <v>170</v>
      </c>
      <c r="B42" s="54" t="s">
        <v>367</v>
      </c>
      <c r="C42" s="54" t="n">
        <v>156</v>
      </c>
      <c r="D42" s="54" t="n">
        <v>202</v>
      </c>
      <c r="E42" s="54" t="n">
        <v>0</v>
      </c>
      <c r="F42" s="54" t="n">
        <v>714</v>
      </c>
      <c r="G42" s="54" t="n">
        <v>1588</v>
      </c>
    </row>
    <row r="43">
      <c r="A43" s="28" t="s">
        <v>170</v>
      </c>
      <c r="B43" s="54" t="s">
        <v>368</v>
      </c>
      <c r="C43" s="54" t="n">
        <v>126</v>
      </c>
      <c r="D43" s="54" t="n">
        <v>258</v>
      </c>
      <c r="E43" s="54" t="n">
        <v>0</v>
      </c>
      <c r="F43" s="54" t="n">
        <v>1583</v>
      </c>
      <c r="G43" s="54" t="n">
        <v>1702</v>
      </c>
    </row>
    <row r="44">
      <c r="A44" s="28" t="s">
        <v>170</v>
      </c>
      <c r="B44" s="54" t="s">
        <v>243</v>
      </c>
      <c r="C44" s="54" t="n">
        <v>0</v>
      </c>
      <c r="D44" s="54" t="n">
        <v>0</v>
      </c>
      <c r="E44" s="54" t="n">
        <v>1</v>
      </c>
      <c r="F44" s="54" t="n">
        <v>0</v>
      </c>
      <c r="G44" s="54" t="n">
        <v>1139</v>
      </c>
    </row>
    <row r="45">
      <c r="A45" s="28" t="s">
        <v>170</v>
      </c>
      <c r="B45" s="54" t="s">
        <v>32</v>
      </c>
      <c r="C45" s="54" t="n">
        <v>282</v>
      </c>
      <c r="D45" s="54" t="n">
        <v>460</v>
      </c>
      <c r="E45" s="54" t="n">
        <v>1</v>
      </c>
      <c r="F45" s="54" t="n">
        <v>2297</v>
      </c>
      <c r="G45" s="54" t="n">
        <v>4429</v>
      </c>
    </row>
    <row r="46">
      <c r="A46" s="28" t="s">
        <v>171</v>
      </c>
      <c r="B46" s="54" t="s">
        <v>369</v>
      </c>
      <c r="C46" s="54" t="n">
        <v>238</v>
      </c>
      <c r="D46" s="54" t="n">
        <v>223</v>
      </c>
      <c r="E46" s="54" t="n">
        <v>108</v>
      </c>
      <c r="F46" s="54" t="n">
        <v>951</v>
      </c>
      <c r="G46" s="54" t="n">
        <v>2001</v>
      </c>
    </row>
    <row r="47">
      <c r="A47" s="28" t="s">
        <v>171</v>
      </c>
      <c r="B47" s="54" t="s">
        <v>32</v>
      </c>
      <c r="C47" s="54" t="n">
        <v>238</v>
      </c>
      <c r="D47" s="54" t="n">
        <v>223</v>
      </c>
      <c r="E47" s="54" t="n">
        <v>108</v>
      </c>
      <c r="F47" s="54" t="n">
        <v>951</v>
      </c>
      <c r="G47" s="54" t="n">
        <v>2001</v>
      </c>
    </row>
    <row r="48">
      <c r="A48" s="28" t="s">
        <v>172</v>
      </c>
      <c r="B48" s="54" t="s">
        <v>370</v>
      </c>
      <c r="C48" s="54" t="n">
        <v>190</v>
      </c>
      <c r="D48" s="54" t="n">
        <v>61</v>
      </c>
      <c r="E48" s="54" t="n">
        <v>0</v>
      </c>
      <c r="F48" s="54" t="n">
        <v>383</v>
      </c>
      <c r="G48" s="54" t="n">
        <v>441</v>
      </c>
    </row>
    <row r="49">
      <c r="A49" s="28" t="s">
        <v>172</v>
      </c>
      <c r="B49" s="54" t="s">
        <v>32</v>
      </c>
      <c r="C49" s="54" t="n">
        <v>190</v>
      </c>
      <c r="D49" s="54" t="n">
        <v>61</v>
      </c>
      <c r="E49" s="54" t="n">
        <v>0</v>
      </c>
      <c r="F49" s="54" t="n">
        <v>383</v>
      </c>
      <c r="G49" s="54" t="n">
        <v>441</v>
      </c>
    </row>
    <row r="50">
      <c r="A50" s="28" t="s">
        <v>173</v>
      </c>
      <c r="B50" s="54" t="s">
        <v>371</v>
      </c>
      <c r="C50" s="54" t="n">
        <v>122</v>
      </c>
      <c r="D50" s="54" t="n">
        <v>214</v>
      </c>
      <c r="E50" s="54" t="n">
        <v>0</v>
      </c>
      <c r="F50" s="54" t="n">
        <v>886</v>
      </c>
      <c r="G50" s="54" t="n">
        <v>1383</v>
      </c>
    </row>
    <row r="51">
      <c r="A51" s="28" t="s">
        <v>173</v>
      </c>
      <c r="B51" s="54" t="s">
        <v>32</v>
      </c>
      <c r="C51" s="54" t="n">
        <v>122</v>
      </c>
      <c r="D51" s="54" t="n">
        <v>214</v>
      </c>
      <c r="E51" s="54" t="n">
        <v>0</v>
      </c>
      <c r="F51" s="54" t="n">
        <v>886</v>
      </c>
      <c r="G51" s="54" t="n">
        <v>1383</v>
      </c>
    </row>
    <row r="52">
      <c r="A52" s="28" t="s">
        <v>174</v>
      </c>
      <c r="B52" s="54" t="s">
        <v>372</v>
      </c>
      <c r="C52" s="54" t="n">
        <v>94</v>
      </c>
      <c r="D52" s="54" t="n">
        <v>12</v>
      </c>
      <c r="E52" s="54" t="n">
        <v>29</v>
      </c>
      <c r="F52" s="54" t="n">
        <v>230</v>
      </c>
      <c r="G52" s="54" t="n">
        <v>497</v>
      </c>
    </row>
    <row r="53">
      <c r="A53" s="28" t="s">
        <v>174</v>
      </c>
      <c r="B53" s="54" t="s">
        <v>32</v>
      </c>
      <c r="C53" s="54" t="n">
        <v>94</v>
      </c>
      <c r="D53" s="54" t="n">
        <v>12</v>
      </c>
      <c r="E53" s="54" t="n">
        <v>29</v>
      </c>
      <c r="F53" s="54" t="n">
        <v>230</v>
      </c>
      <c r="G53" s="54" t="n">
        <v>497</v>
      </c>
    </row>
    <row r="54">
      <c r="A54" s="28" t="s">
        <v>109</v>
      </c>
      <c r="B54" s="54" t="s">
        <v>373</v>
      </c>
      <c r="C54" s="54" t="n">
        <v>49</v>
      </c>
      <c r="D54" s="54" t="n">
        <v>0</v>
      </c>
      <c r="E54" s="54" t="n">
        <v>0</v>
      </c>
      <c r="F54" s="54" t="n">
        <v>49</v>
      </c>
      <c r="G54" s="54" t="n">
        <v>49</v>
      </c>
    </row>
    <row r="55">
      <c r="A55" s="28" t="s">
        <v>109</v>
      </c>
      <c r="B55" s="54" t="s">
        <v>374</v>
      </c>
      <c r="C55" s="54" t="n">
        <v>27</v>
      </c>
      <c r="D55" s="54" t="n">
        <v>97</v>
      </c>
      <c r="E55" s="54" t="n">
        <v>32</v>
      </c>
      <c r="F55" s="54" t="n">
        <v>340</v>
      </c>
      <c r="G55" s="54" t="n">
        <v>9716</v>
      </c>
    </row>
    <row r="56">
      <c r="A56" s="28" t="s">
        <v>109</v>
      </c>
      <c r="B56" s="54" t="s">
        <v>32</v>
      </c>
      <c r="C56" s="54" t="n">
        <v>76</v>
      </c>
      <c r="D56" s="54" t="n">
        <v>97</v>
      </c>
      <c r="E56" s="54" t="n">
        <v>32</v>
      </c>
      <c r="F56" s="54" t="n">
        <v>389</v>
      </c>
      <c r="G56" s="54" t="n">
        <v>9765</v>
      </c>
    </row>
    <row r="57">
      <c r="A57" s="28" t="s">
        <v>175</v>
      </c>
      <c r="B57" s="54" t="s">
        <v>375</v>
      </c>
      <c r="C57" s="54" t="n">
        <v>48</v>
      </c>
      <c r="D57" s="54" t="n">
        <v>62</v>
      </c>
      <c r="E57" s="54" t="n">
        <v>61</v>
      </c>
      <c r="F57" s="54" t="n">
        <v>250</v>
      </c>
      <c r="G57" s="54" t="n">
        <v>487</v>
      </c>
    </row>
    <row r="58">
      <c r="A58" s="28" t="s">
        <v>175</v>
      </c>
      <c r="B58" s="54" t="s">
        <v>243</v>
      </c>
      <c r="C58" s="54" t="n">
        <v>0</v>
      </c>
      <c r="D58" s="54" t="n">
        <v>87</v>
      </c>
      <c r="E58" s="54" t="n">
        <v>51</v>
      </c>
      <c r="F58" s="54" t="n">
        <v>119</v>
      </c>
      <c r="G58" s="54" t="n">
        <v>212</v>
      </c>
    </row>
    <row r="59">
      <c r="A59" s="28" t="s">
        <v>175</v>
      </c>
      <c r="B59" s="54" t="s">
        <v>32</v>
      </c>
      <c r="C59" s="54" t="n">
        <v>48</v>
      </c>
      <c r="D59" s="54" t="n">
        <v>149</v>
      </c>
      <c r="E59" s="54" t="n">
        <v>112</v>
      </c>
      <c r="F59" s="54" t="n">
        <v>369</v>
      </c>
      <c r="G59" s="54" t="n">
        <v>699</v>
      </c>
    </row>
    <row r="60">
      <c r="A60" s="28" t="s">
        <v>137</v>
      </c>
      <c r="B60" s="54" t="s">
        <v>376</v>
      </c>
      <c r="C60" s="54" t="n">
        <v>39</v>
      </c>
      <c r="D60" s="54" t="n">
        <v>25</v>
      </c>
      <c r="E60" s="54" t="n">
        <v>59</v>
      </c>
      <c r="F60" s="54" t="n">
        <v>199</v>
      </c>
      <c r="G60" s="54" t="n">
        <v>463</v>
      </c>
    </row>
    <row r="61">
      <c r="A61" s="28" t="s">
        <v>137</v>
      </c>
      <c r="B61" s="54" t="s">
        <v>32</v>
      </c>
      <c r="C61" s="54" t="n">
        <v>39</v>
      </c>
      <c r="D61" s="54" t="n">
        <v>25</v>
      </c>
      <c r="E61" s="54" t="n">
        <v>59</v>
      </c>
      <c r="F61" s="54" t="n">
        <v>199</v>
      </c>
      <c r="G61" s="54" t="n">
        <v>463</v>
      </c>
    </row>
    <row r="62">
      <c r="A62" s="28" t="s">
        <v>115</v>
      </c>
      <c r="B62" s="54" t="s">
        <v>377</v>
      </c>
      <c r="C62" s="54" t="n">
        <v>31</v>
      </c>
      <c r="D62" s="54" t="n">
        <v>37</v>
      </c>
      <c r="E62" s="54" t="n">
        <v>0</v>
      </c>
      <c r="F62" s="54" t="n">
        <v>1119</v>
      </c>
      <c r="G62" s="54" t="n">
        <v>2786</v>
      </c>
    </row>
    <row r="63">
      <c r="A63" s="28" t="s">
        <v>115</v>
      </c>
      <c r="B63" s="54" t="s">
        <v>32</v>
      </c>
      <c r="C63" s="54" t="n">
        <v>31</v>
      </c>
      <c r="D63" s="54" t="n">
        <v>37</v>
      </c>
      <c r="E63" s="54" t="n">
        <v>0</v>
      </c>
      <c r="F63" s="54" t="n">
        <v>1119</v>
      </c>
      <c r="G63" s="54" t="n">
        <v>2786</v>
      </c>
    </row>
    <row r="64">
      <c r="A64" s="28" t="s">
        <v>347</v>
      </c>
      <c r="B64" s="54" t="s">
        <v>32</v>
      </c>
      <c r="C64" s="54" t="n">
        <v>85</v>
      </c>
      <c r="D64" s="54" t="n">
        <v>359</v>
      </c>
      <c r="E64" s="54" t="n">
        <v>56</v>
      </c>
      <c r="F64" s="54" t="n">
        <v>1409</v>
      </c>
      <c r="G64" s="54" t="n">
        <v>2836</v>
      </c>
    </row>
    <row r="65">
      <c r="A65" s="53" t="s">
        <v>32</v>
      </c>
      <c r="B65" s="55" t="s">
        <v>32</v>
      </c>
      <c r="C65" s="55" t="n">
        <v>23046</v>
      </c>
      <c r="D65" s="55" t="n">
        <v>22690</v>
      </c>
      <c r="E65" s="55" t="n">
        <v>24689</v>
      </c>
      <c r="F65" s="55" t="n">
        <v>94914</v>
      </c>
      <c r="G65" s="55" t="n">
        <v>251950</v>
      </c>
    </row>
    <row r="66">
      <c r="A66" s="28" t="s">
        <v>165</v>
      </c>
      <c r="B66" s="28"/>
      <c r="C66" s="28"/>
      <c r="D66" s="28"/>
      <c r="E66" s="28"/>
      <c r="F66" s="28"/>
      <c r="G66" s="28"/>
    </row>
    <row r="67">
      <c r="A67" s="28" t="s">
        <v>61</v>
      </c>
      <c r="B67" s="28"/>
      <c r="C67" s="28"/>
      <c r="D67" s="28"/>
      <c r="E67" s="28"/>
      <c r="F67" s="28"/>
      <c r="G67" s="28"/>
    </row>
  </sheetData>
  <sheetProtection sheet="1"/>
  <mergeCells count="25">
    <mergeCell ref="B1:E1"/>
    <mergeCell ref="A11:A13"/>
    <mergeCell ref="A14:A17"/>
    <mergeCell ref="A18:A19"/>
    <mergeCell ref="A20:A21"/>
    <mergeCell ref="A22:A23"/>
    <mergeCell ref="A24:A25"/>
    <mergeCell ref="A26:A27"/>
    <mergeCell ref="A28:A29"/>
    <mergeCell ref="A30:A34"/>
    <mergeCell ref="A35:A39"/>
    <mergeCell ref="A40:A41"/>
    <mergeCell ref="A42:A45"/>
    <mergeCell ref="A46:A47"/>
    <mergeCell ref="A48:A49"/>
    <mergeCell ref="A50:A51"/>
    <mergeCell ref="A52:A53"/>
    <mergeCell ref="A54:A56"/>
    <mergeCell ref="A57:A59"/>
    <mergeCell ref="A60:A61"/>
    <mergeCell ref="A62:A63"/>
    <mergeCell ref="A64:A64"/>
    <mergeCell ref="A65:A65"/>
    <mergeCell ref="A66:G66"/>
    <mergeCell ref="A67:G67"/>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379</v>
      </c>
    </row>
    <row r="6" ht="15.95" customHeight="1">
      <c r="A6" s="16" t="s">
        <v>27</v>
      </c>
    </row>
    <row r="7" ht="15" customHeight="1">
      <c r="A7" s="9" t="s">
        <v>25</v>
      </c>
    </row>
    <row r="9">
      <c r="A9" s="23"/>
      <c r="B9" s="23"/>
      <c r="C9" s="23"/>
      <c r="D9" s="23"/>
      <c r="E9" s="23"/>
      <c r="F9" s="23"/>
      <c r="G9" s="23"/>
    </row>
    <row r="10">
      <c r="A10" s="56" t="s">
        <v>99</v>
      </c>
      <c r="B10" s="56" t="s">
        <v>235</v>
      </c>
      <c r="C10" s="26" t="s">
        <v>33</v>
      </c>
      <c r="D10" s="26" t="s">
        <v>34</v>
      </c>
      <c r="E10" s="26" t="s">
        <v>45</v>
      </c>
      <c r="F10" s="26" t="s">
        <v>100</v>
      </c>
      <c r="G10" s="26" t="s">
        <v>101</v>
      </c>
    </row>
    <row r="11">
      <c r="A11" s="28" t="s">
        <v>129</v>
      </c>
      <c r="B11" s="56" t="s">
        <v>352</v>
      </c>
      <c r="C11" s="56" t="n">
        <v>835</v>
      </c>
      <c r="D11" s="56" t="n">
        <v>733</v>
      </c>
      <c r="E11" s="56" t="n">
        <v>0</v>
      </c>
      <c r="F11" s="56" t="n">
        <v>3646</v>
      </c>
      <c r="G11" s="56" t="n">
        <v>5960</v>
      </c>
    </row>
    <row r="12">
      <c r="A12" s="28" t="s">
        <v>129</v>
      </c>
      <c r="B12" s="56" t="s">
        <v>353</v>
      </c>
      <c r="C12" s="56" t="n">
        <v>242</v>
      </c>
      <c r="D12" s="56" t="n">
        <v>129</v>
      </c>
      <c r="E12" s="56" t="n">
        <v>71</v>
      </c>
      <c r="F12" s="56" t="n">
        <v>817</v>
      </c>
      <c r="G12" s="56" t="n">
        <v>1436</v>
      </c>
    </row>
    <row r="13">
      <c r="A13" s="28" t="s">
        <v>129</v>
      </c>
      <c r="B13" s="56" t="s">
        <v>32</v>
      </c>
      <c r="C13" s="56" t="n">
        <v>1077</v>
      </c>
      <c r="D13" s="56" t="n">
        <v>862</v>
      </c>
      <c r="E13" s="56" t="n">
        <v>71</v>
      </c>
      <c r="F13" s="56" t="n">
        <v>4463</v>
      </c>
      <c r="G13" s="56" t="n">
        <v>7396</v>
      </c>
    </row>
    <row r="14">
      <c r="A14" s="28" t="s">
        <v>133</v>
      </c>
      <c r="B14" s="56" t="s">
        <v>380</v>
      </c>
      <c r="C14" s="56" t="n">
        <v>540</v>
      </c>
      <c r="D14" s="56" t="n">
        <v>655</v>
      </c>
      <c r="E14" s="56" t="n">
        <v>0</v>
      </c>
      <c r="F14" s="56" t="n">
        <v>2243</v>
      </c>
      <c r="G14" s="56" t="n">
        <v>2869</v>
      </c>
    </row>
    <row r="15">
      <c r="A15" s="28" t="s">
        <v>133</v>
      </c>
      <c r="B15" s="56" t="s">
        <v>381</v>
      </c>
      <c r="C15" s="56" t="n">
        <v>53</v>
      </c>
      <c r="D15" s="56" t="n">
        <v>72</v>
      </c>
      <c r="E15" s="56" t="n">
        <v>0</v>
      </c>
      <c r="F15" s="56" t="n">
        <v>359</v>
      </c>
      <c r="G15" s="56" t="n">
        <v>492</v>
      </c>
    </row>
    <row r="16">
      <c r="A16" s="28" t="s">
        <v>133</v>
      </c>
      <c r="B16" s="56" t="s">
        <v>243</v>
      </c>
      <c r="C16" s="56" t="n">
        <v>10</v>
      </c>
      <c r="D16" s="56" t="n">
        <v>0</v>
      </c>
      <c r="E16" s="56" t="n">
        <v>908</v>
      </c>
      <c r="F16" s="56" t="n">
        <v>10</v>
      </c>
      <c r="G16" s="56" t="n">
        <v>4104</v>
      </c>
    </row>
    <row r="17">
      <c r="A17" s="28" t="s">
        <v>133</v>
      </c>
      <c r="B17" s="56" t="s">
        <v>32</v>
      </c>
      <c r="C17" s="56" t="n">
        <v>603</v>
      </c>
      <c r="D17" s="56" t="n">
        <v>727</v>
      </c>
      <c r="E17" s="56" t="n">
        <v>908</v>
      </c>
      <c r="F17" s="56" t="n">
        <v>2612</v>
      </c>
      <c r="G17" s="56" t="n">
        <v>7465</v>
      </c>
    </row>
    <row r="18">
      <c r="A18" s="28" t="s">
        <v>137</v>
      </c>
      <c r="B18" s="56" t="s">
        <v>382</v>
      </c>
      <c r="C18" s="56" t="n">
        <v>234</v>
      </c>
      <c r="D18" s="56" t="n">
        <v>268</v>
      </c>
      <c r="E18" s="56" t="n">
        <v>323</v>
      </c>
      <c r="F18" s="56" t="n">
        <v>1235</v>
      </c>
      <c r="G18" s="56" t="n">
        <v>2747</v>
      </c>
    </row>
    <row r="19">
      <c r="A19" s="28" t="s">
        <v>137</v>
      </c>
      <c r="B19" s="56" t="s">
        <v>243</v>
      </c>
      <c r="C19" s="56" t="n">
        <v>0</v>
      </c>
      <c r="D19" s="56" t="n">
        <v>1</v>
      </c>
      <c r="E19" s="56" t="n">
        <v>0</v>
      </c>
      <c r="F19" s="56" t="n">
        <v>24</v>
      </c>
      <c r="G19" s="56" t="n">
        <v>26</v>
      </c>
    </row>
    <row r="20">
      <c r="A20" s="28" t="s">
        <v>137</v>
      </c>
      <c r="B20" s="56" t="s">
        <v>32</v>
      </c>
      <c r="C20" s="56" t="n">
        <v>234</v>
      </c>
      <c r="D20" s="56" t="n">
        <v>269</v>
      </c>
      <c r="E20" s="56" t="n">
        <v>323</v>
      </c>
      <c r="F20" s="56" t="n">
        <v>1259</v>
      </c>
      <c r="G20" s="56" t="n">
        <v>2773</v>
      </c>
    </row>
    <row r="21">
      <c r="A21" s="28" t="s">
        <v>169</v>
      </c>
      <c r="B21" s="56" t="s">
        <v>383</v>
      </c>
      <c r="C21" s="56" t="n">
        <v>211</v>
      </c>
      <c r="D21" s="56" t="n">
        <v>213</v>
      </c>
      <c r="E21" s="56" t="n">
        <v>262</v>
      </c>
      <c r="F21" s="56" t="n">
        <v>1161</v>
      </c>
      <c r="G21" s="56" t="n">
        <v>2595</v>
      </c>
    </row>
    <row r="22">
      <c r="A22" s="28" t="s">
        <v>169</v>
      </c>
      <c r="B22" s="56" t="s">
        <v>243</v>
      </c>
      <c r="C22" s="56" t="n">
        <v>6</v>
      </c>
      <c r="D22" s="56" t="n">
        <v>30</v>
      </c>
      <c r="E22" s="56" t="n">
        <v>35</v>
      </c>
      <c r="F22" s="56" t="n">
        <v>51</v>
      </c>
      <c r="G22" s="56" t="n">
        <v>90</v>
      </c>
    </row>
    <row r="23">
      <c r="A23" s="28" t="s">
        <v>169</v>
      </c>
      <c r="B23" s="56" t="s">
        <v>32</v>
      </c>
      <c r="C23" s="56" t="n">
        <v>217</v>
      </c>
      <c r="D23" s="56" t="n">
        <v>243</v>
      </c>
      <c r="E23" s="56" t="n">
        <v>297</v>
      </c>
      <c r="F23" s="56" t="n">
        <v>1212</v>
      </c>
      <c r="G23" s="56" t="n">
        <v>2685</v>
      </c>
    </row>
    <row r="24">
      <c r="A24" s="28" t="s">
        <v>178</v>
      </c>
      <c r="B24" s="56" t="s">
        <v>384</v>
      </c>
      <c r="C24" s="56" t="n">
        <v>197</v>
      </c>
      <c r="D24" s="56" t="n">
        <v>246</v>
      </c>
      <c r="E24" s="56" t="n">
        <v>259</v>
      </c>
      <c r="F24" s="56" t="n">
        <v>1047</v>
      </c>
      <c r="G24" s="56" t="n">
        <v>2621</v>
      </c>
    </row>
    <row r="25">
      <c r="A25" s="28" t="s">
        <v>178</v>
      </c>
      <c r="B25" s="56" t="s">
        <v>243</v>
      </c>
      <c r="C25" s="56" t="n">
        <v>0</v>
      </c>
      <c r="D25" s="56" t="n">
        <v>0</v>
      </c>
      <c r="E25" s="56" t="n">
        <v>0</v>
      </c>
      <c r="F25" s="56" t="n">
        <v>0</v>
      </c>
      <c r="G25" s="56" t="n">
        <v>0</v>
      </c>
    </row>
    <row r="26">
      <c r="A26" s="28" t="s">
        <v>178</v>
      </c>
      <c r="B26" s="56" t="s">
        <v>32</v>
      </c>
      <c r="C26" s="56" t="n">
        <v>197</v>
      </c>
      <c r="D26" s="56" t="n">
        <v>246</v>
      </c>
      <c r="E26" s="56" t="n">
        <v>259</v>
      </c>
      <c r="F26" s="56" t="n">
        <v>1047</v>
      </c>
      <c r="G26" s="56" t="n">
        <v>2621</v>
      </c>
    </row>
    <row r="27">
      <c r="A27" s="28" t="s">
        <v>179</v>
      </c>
      <c r="B27" s="56" t="s">
        <v>385</v>
      </c>
      <c r="C27" s="56" t="n">
        <v>169</v>
      </c>
      <c r="D27" s="56" t="n">
        <v>153</v>
      </c>
      <c r="E27" s="56" t="n">
        <v>24</v>
      </c>
      <c r="F27" s="56" t="n">
        <v>660</v>
      </c>
      <c r="G27" s="56" t="n">
        <v>2099</v>
      </c>
    </row>
    <row r="28">
      <c r="A28" s="28" t="s">
        <v>179</v>
      </c>
      <c r="B28" s="56" t="s">
        <v>32</v>
      </c>
      <c r="C28" s="56" t="n">
        <v>169</v>
      </c>
      <c r="D28" s="56" t="n">
        <v>153</v>
      </c>
      <c r="E28" s="56" t="n">
        <v>24</v>
      </c>
      <c r="F28" s="56" t="n">
        <v>660</v>
      </c>
      <c r="G28" s="56" t="n">
        <v>2099</v>
      </c>
    </row>
    <row r="29">
      <c r="A29" s="28" t="s">
        <v>180</v>
      </c>
      <c r="B29" s="56" t="s">
        <v>386</v>
      </c>
      <c r="C29" s="56" t="n">
        <v>97</v>
      </c>
      <c r="D29" s="56" t="n">
        <v>96</v>
      </c>
      <c r="E29" s="56" t="n">
        <v>99</v>
      </c>
      <c r="F29" s="56" t="n">
        <v>472</v>
      </c>
      <c r="G29" s="56" t="n">
        <v>2031</v>
      </c>
    </row>
    <row r="30">
      <c r="A30" s="28" t="s">
        <v>180</v>
      </c>
      <c r="B30" s="56" t="s">
        <v>387</v>
      </c>
      <c r="C30" s="56" t="n">
        <v>44</v>
      </c>
      <c r="D30" s="56" t="n">
        <v>24</v>
      </c>
      <c r="E30" s="56" t="n">
        <v>9</v>
      </c>
      <c r="F30" s="56" t="n">
        <v>120</v>
      </c>
      <c r="G30" s="56" t="n">
        <v>322</v>
      </c>
    </row>
    <row r="31">
      <c r="A31" s="28" t="s">
        <v>180</v>
      </c>
      <c r="B31" s="56" t="s">
        <v>243</v>
      </c>
      <c r="C31" s="56" t="n">
        <v>0</v>
      </c>
      <c r="D31" s="56" t="n">
        <v>0</v>
      </c>
      <c r="E31" s="56" t="n">
        <v>16</v>
      </c>
      <c r="F31" s="56" t="n">
        <v>8</v>
      </c>
      <c r="G31" s="56" t="n">
        <v>11</v>
      </c>
    </row>
    <row r="32">
      <c r="A32" s="28" t="s">
        <v>180</v>
      </c>
      <c r="B32" s="56" t="s">
        <v>32</v>
      </c>
      <c r="C32" s="56" t="n">
        <v>141</v>
      </c>
      <c r="D32" s="56" t="n">
        <v>120</v>
      </c>
      <c r="E32" s="56" t="n">
        <v>124</v>
      </c>
      <c r="F32" s="56" t="n">
        <v>600</v>
      </c>
      <c r="G32" s="56" t="n">
        <v>2364</v>
      </c>
    </row>
    <row r="33">
      <c r="A33" s="28" t="s">
        <v>181</v>
      </c>
      <c r="B33" s="56" t="s">
        <v>388</v>
      </c>
      <c r="C33" s="56" t="n">
        <v>101</v>
      </c>
      <c r="D33" s="56" t="n">
        <v>79</v>
      </c>
      <c r="E33" s="56" t="n">
        <v>0</v>
      </c>
      <c r="F33" s="56" t="n">
        <v>354</v>
      </c>
      <c r="G33" s="56" t="n">
        <v>512</v>
      </c>
    </row>
    <row r="34">
      <c r="A34" s="28" t="s">
        <v>181</v>
      </c>
      <c r="B34" s="56" t="s">
        <v>389</v>
      </c>
      <c r="C34" s="56" t="n">
        <v>21</v>
      </c>
      <c r="D34" s="56" t="n">
        <v>1</v>
      </c>
      <c r="E34" s="56" t="n">
        <v>0</v>
      </c>
      <c r="F34" s="56" t="n">
        <v>61</v>
      </c>
      <c r="G34" s="56" t="n">
        <v>89</v>
      </c>
    </row>
    <row r="35">
      <c r="A35" s="28" t="s">
        <v>181</v>
      </c>
      <c r="B35" s="56" t="s">
        <v>32</v>
      </c>
      <c r="C35" s="56" t="n">
        <v>122</v>
      </c>
      <c r="D35" s="56" t="n">
        <v>80</v>
      </c>
      <c r="E35" s="56" t="n">
        <v>0</v>
      </c>
      <c r="F35" s="56" t="n">
        <v>415</v>
      </c>
      <c r="G35" s="56" t="n">
        <v>601</v>
      </c>
    </row>
    <row r="36">
      <c r="A36" s="28" t="s">
        <v>171</v>
      </c>
      <c r="B36" s="56" t="s">
        <v>369</v>
      </c>
      <c r="C36" s="56" t="n">
        <v>115</v>
      </c>
      <c r="D36" s="56" t="n">
        <v>108</v>
      </c>
      <c r="E36" s="56" t="n">
        <v>170</v>
      </c>
      <c r="F36" s="56" t="n">
        <v>573</v>
      </c>
      <c r="G36" s="56" t="n">
        <v>1839</v>
      </c>
    </row>
    <row r="37">
      <c r="A37" s="28" t="s">
        <v>171</v>
      </c>
      <c r="B37" s="56" t="s">
        <v>32</v>
      </c>
      <c r="C37" s="56" t="n">
        <v>115</v>
      </c>
      <c r="D37" s="56" t="n">
        <v>108</v>
      </c>
      <c r="E37" s="56" t="n">
        <v>170</v>
      </c>
      <c r="F37" s="56" t="n">
        <v>573</v>
      </c>
      <c r="G37" s="56" t="n">
        <v>1839</v>
      </c>
    </row>
    <row r="38">
      <c r="A38" s="28" t="s">
        <v>149</v>
      </c>
      <c r="B38" s="56" t="s">
        <v>390</v>
      </c>
      <c r="C38" s="56" t="n">
        <v>108</v>
      </c>
      <c r="D38" s="56" t="n">
        <v>106</v>
      </c>
      <c r="E38" s="56" t="n">
        <v>40</v>
      </c>
      <c r="F38" s="56" t="n">
        <v>428</v>
      </c>
      <c r="G38" s="56" t="n">
        <v>1334</v>
      </c>
    </row>
    <row r="39">
      <c r="A39" s="28" t="s">
        <v>149</v>
      </c>
      <c r="B39" s="56" t="s">
        <v>32</v>
      </c>
      <c r="C39" s="56" t="n">
        <v>108</v>
      </c>
      <c r="D39" s="56" t="n">
        <v>106</v>
      </c>
      <c r="E39" s="56" t="n">
        <v>40</v>
      </c>
      <c r="F39" s="56" t="n">
        <v>428</v>
      </c>
      <c r="G39" s="56" t="n">
        <v>1334</v>
      </c>
    </row>
    <row r="40">
      <c r="A40" s="28" t="s">
        <v>103</v>
      </c>
      <c r="B40" s="56" t="s">
        <v>391</v>
      </c>
      <c r="C40" s="56" t="n">
        <v>106</v>
      </c>
      <c r="D40" s="56" t="n">
        <v>130</v>
      </c>
      <c r="E40" s="56" t="n">
        <v>105</v>
      </c>
      <c r="F40" s="56" t="n">
        <v>664</v>
      </c>
      <c r="G40" s="56" t="n">
        <v>1685</v>
      </c>
    </row>
    <row r="41">
      <c r="A41" s="28" t="s">
        <v>103</v>
      </c>
      <c r="B41" s="56" t="s">
        <v>243</v>
      </c>
      <c r="C41" s="56" t="n">
        <v>0</v>
      </c>
      <c r="D41" s="56" t="n">
        <v>0</v>
      </c>
      <c r="E41" s="56" t="n">
        <v>1401</v>
      </c>
      <c r="F41" s="56" t="n">
        <v>0</v>
      </c>
      <c r="G41" s="56" t="n">
        <v>5525</v>
      </c>
    </row>
    <row r="42">
      <c r="A42" s="28" t="s">
        <v>103</v>
      </c>
      <c r="B42" s="56" t="s">
        <v>32</v>
      </c>
      <c r="C42" s="56" t="n">
        <v>106</v>
      </c>
      <c r="D42" s="56" t="n">
        <v>130</v>
      </c>
      <c r="E42" s="56" t="n">
        <v>1506</v>
      </c>
      <c r="F42" s="56" t="n">
        <v>664</v>
      </c>
      <c r="G42" s="56" t="n">
        <v>7210</v>
      </c>
    </row>
    <row r="43">
      <c r="A43" s="28" t="s">
        <v>182</v>
      </c>
      <c r="B43" s="56" t="s">
        <v>392</v>
      </c>
      <c r="C43" s="56" t="n">
        <v>87</v>
      </c>
      <c r="D43" s="56" t="n">
        <v>57</v>
      </c>
      <c r="E43" s="56" t="n">
        <v>54</v>
      </c>
      <c r="F43" s="56" t="n">
        <v>405</v>
      </c>
      <c r="G43" s="56" t="n">
        <v>997</v>
      </c>
    </row>
    <row r="44">
      <c r="A44" s="28" t="s">
        <v>182</v>
      </c>
      <c r="B44" s="56" t="s">
        <v>243</v>
      </c>
      <c r="C44" s="56" t="n">
        <v>0</v>
      </c>
      <c r="D44" s="56" t="n">
        <v>0</v>
      </c>
      <c r="E44" s="56" t="n">
        <v>0</v>
      </c>
      <c r="F44" s="56" t="n">
        <v>0</v>
      </c>
      <c r="G44" s="56" t="n">
        <v>0</v>
      </c>
    </row>
    <row r="45">
      <c r="A45" s="28" t="s">
        <v>182</v>
      </c>
      <c r="B45" s="56" t="s">
        <v>32</v>
      </c>
      <c r="C45" s="56" t="n">
        <v>87</v>
      </c>
      <c r="D45" s="56" t="n">
        <v>57</v>
      </c>
      <c r="E45" s="56" t="n">
        <v>54</v>
      </c>
      <c r="F45" s="56" t="n">
        <v>405</v>
      </c>
      <c r="G45" s="56" t="n">
        <v>997</v>
      </c>
    </row>
    <row r="46">
      <c r="A46" s="28" t="s">
        <v>183</v>
      </c>
      <c r="B46" s="56" t="s">
        <v>393</v>
      </c>
      <c r="C46" s="56" t="n">
        <v>40</v>
      </c>
      <c r="D46" s="56" t="n">
        <v>5</v>
      </c>
      <c r="E46" s="56" t="n">
        <v>0</v>
      </c>
      <c r="F46" s="56" t="n">
        <v>60</v>
      </c>
      <c r="G46" s="56" t="n">
        <v>60</v>
      </c>
    </row>
    <row r="47">
      <c r="A47" s="28" t="s">
        <v>183</v>
      </c>
      <c r="B47" s="56" t="s">
        <v>243</v>
      </c>
      <c r="C47" s="56" t="n">
        <v>0</v>
      </c>
      <c r="D47" s="56" t="n">
        <v>0</v>
      </c>
      <c r="E47" s="56" t="n">
        <v>0</v>
      </c>
      <c r="F47" s="56" t="n">
        <v>0</v>
      </c>
      <c r="G47" s="56" t="n">
        <v>0</v>
      </c>
    </row>
    <row r="48">
      <c r="A48" s="28" t="s">
        <v>183</v>
      </c>
      <c r="B48" s="56" t="s">
        <v>32</v>
      </c>
      <c r="C48" s="56" t="n">
        <v>40</v>
      </c>
      <c r="D48" s="56" t="n">
        <v>5</v>
      </c>
      <c r="E48" s="56" t="n">
        <v>0</v>
      </c>
      <c r="F48" s="56" t="n">
        <v>60</v>
      </c>
      <c r="G48" s="56" t="n">
        <v>60</v>
      </c>
    </row>
    <row r="49">
      <c r="A49" s="28" t="s">
        <v>184</v>
      </c>
      <c r="B49" s="56" t="s">
        <v>394</v>
      </c>
      <c r="C49" s="56" t="n">
        <v>37</v>
      </c>
      <c r="D49" s="56" t="n">
        <v>74</v>
      </c>
      <c r="E49" s="56" t="n">
        <v>37</v>
      </c>
      <c r="F49" s="56" t="n">
        <v>247</v>
      </c>
      <c r="G49" s="56" t="n">
        <v>633</v>
      </c>
    </row>
    <row r="50">
      <c r="A50" s="28" t="s">
        <v>184</v>
      </c>
      <c r="B50" s="56" t="s">
        <v>32</v>
      </c>
      <c r="C50" s="56" t="n">
        <v>37</v>
      </c>
      <c r="D50" s="56" t="n">
        <v>74</v>
      </c>
      <c r="E50" s="56" t="n">
        <v>37</v>
      </c>
      <c r="F50" s="56" t="n">
        <v>247</v>
      </c>
      <c r="G50" s="56" t="n">
        <v>633</v>
      </c>
    </row>
    <row r="51">
      <c r="A51" s="28" t="s">
        <v>113</v>
      </c>
      <c r="B51" s="56" t="s">
        <v>395</v>
      </c>
      <c r="C51" s="56" t="n">
        <v>5</v>
      </c>
      <c r="D51" s="56" t="n">
        <v>6</v>
      </c>
      <c r="E51" s="56" t="n">
        <v>0</v>
      </c>
      <c r="F51" s="56" t="n">
        <v>32</v>
      </c>
      <c r="G51" s="56" t="n">
        <v>41</v>
      </c>
    </row>
    <row r="52">
      <c r="A52" s="28" t="s">
        <v>113</v>
      </c>
      <c r="B52" s="56" t="s">
        <v>396</v>
      </c>
      <c r="C52" s="56" t="n">
        <v>1</v>
      </c>
      <c r="D52" s="56" t="n">
        <v>0</v>
      </c>
      <c r="E52" s="56" t="n">
        <v>0</v>
      </c>
      <c r="F52" s="56" t="n">
        <v>1</v>
      </c>
      <c r="G52" s="56" t="n">
        <v>1</v>
      </c>
    </row>
    <row r="53">
      <c r="A53" s="28" t="s">
        <v>113</v>
      </c>
      <c r="B53" s="56" t="s">
        <v>243</v>
      </c>
      <c r="C53" s="56" t="n">
        <v>0</v>
      </c>
      <c r="D53" s="56" t="n">
        <v>0</v>
      </c>
      <c r="E53" s="56" t="n">
        <v>0</v>
      </c>
      <c r="F53" s="56" t="n">
        <v>7</v>
      </c>
      <c r="G53" s="56" t="n">
        <v>7</v>
      </c>
    </row>
    <row r="54">
      <c r="A54" s="28" t="s">
        <v>113</v>
      </c>
      <c r="B54" s="56" t="s">
        <v>32</v>
      </c>
      <c r="C54" s="56" t="n">
        <v>6</v>
      </c>
      <c r="D54" s="56" t="n">
        <v>6</v>
      </c>
      <c r="E54" s="56" t="n">
        <v>0</v>
      </c>
      <c r="F54" s="56" t="n">
        <v>40</v>
      </c>
      <c r="G54" s="56" t="n">
        <v>49</v>
      </c>
    </row>
    <row r="55">
      <c r="A55" s="28" t="s">
        <v>173</v>
      </c>
      <c r="B55" s="56" t="s">
        <v>397</v>
      </c>
      <c r="C55" s="56" t="n">
        <v>5</v>
      </c>
      <c r="D55" s="56" t="n">
        <v>8</v>
      </c>
      <c r="E55" s="56" t="n">
        <v>0</v>
      </c>
      <c r="F55" s="56" t="n">
        <v>80</v>
      </c>
      <c r="G55" s="56" t="n">
        <v>109</v>
      </c>
    </row>
    <row r="56">
      <c r="A56" s="28" t="s">
        <v>173</v>
      </c>
      <c r="B56" s="56" t="s">
        <v>243</v>
      </c>
      <c r="C56" s="56" t="n">
        <v>0</v>
      </c>
      <c r="D56" s="56" t="n">
        <v>11</v>
      </c>
      <c r="E56" s="56" t="n">
        <v>1</v>
      </c>
      <c r="F56" s="56" t="n">
        <v>60</v>
      </c>
      <c r="G56" s="56" t="n">
        <v>66</v>
      </c>
    </row>
    <row r="57">
      <c r="A57" s="28" t="s">
        <v>173</v>
      </c>
      <c r="B57" s="56" t="s">
        <v>32</v>
      </c>
      <c r="C57" s="56" t="n">
        <v>5</v>
      </c>
      <c r="D57" s="56" t="n">
        <v>19</v>
      </c>
      <c r="E57" s="56" t="n">
        <v>1</v>
      </c>
      <c r="F57" s="56" t="n">
        <v>140</v>
      </c>
      <c r="G57" s="56" t="n">
        <v>175</v>
      </c>
    </row>
    <row r="58">
      <c r="A58" s="28" t="s">
        <v>175</v>
      </c>
      <c r="B58" s="56" t="s">
        <v>398</v>
      </c>
      <c r="C58" s="56" t="n">
        <v>1</v>
      </c>
      <c r="D58" s="56" t="n">
        <v>0</v>
      </c>
      <c r="E58" s="56" t="n">
        <v>0</v>
      </c>
      <c r="F58" s="56" t="n">
        <v>1</v>
      </c>
      <c r="G58" s="56" t="n">
        <v>1</v>
      </c>
    </row>
    <row r="59">
      <c r="A59" s="28" t="s">
        <v>175</v>
      </c>
      <c r="B59" s="56" t="s">
        <v>243</v>
      </c>
      <c r="C59" s="56" t="n">
        <v>0</v>
      </c>
      <c r="D59" s="56" t="n">
        <v>21</v>
      </c>
      <c r="E59" s="56" t="n">
        <v>0</v>
      </c>
      <c r="F59" s="56" t="n">
        <v>45</v>
      </c>
      <c r="G59" s="56" t="n">
        <v>50</v>
      </c>
    </row>
    <row r="60">
      <c r="A60" s="28" t="s">
        <v>175</v>
      </c>
      <c r="B60" s="56" t="s">
        <v>32</v>
      </c>
      <c r="C60" s="56" t="n">
        <v>1</v>
      </c>
      <c r="D60" s="56" t="n">
        <v>21</v>
      </c>
      <c r="E60" s="56" t="n">
        <v>0</v>
      </c>
      <c r="F60" s="56" t="n">
        <v>46</v>
      </c>
      <c r="G60" s="56" t="n">
        <v>51</v>
      </c>
    </row>
    <row r="61">
      <c r="A61" s="28" t="s">
        <v>185</v>
      </c>
      <c r="B61" s="56" t="s">
        <v>399</v>
      </c>
      <c r="C61" s="56" t="n">
        <v>1</v>
      </c>
      <c r="D61" s="56" t="n">
        <v>0</v>
      </c>
      <c r="E61" s="56" t="n">
        <v>0</v>
      </c>
      <c r="F61" s="56" t="n">
        <v>1</v>
      </c>
      <c r="G61" s="56" t="n">
        <v>2</v>
      </c>
    </row>
    <row r="62">
      <c r="A62" s="28" t="s">
        <v>185</v>
      </c>
      <c r="B62" s="56" t="s">
        <v>243</v>
      </c>
      <c r="C62" s="56" t="n">
        <v>0</v>
      </c>
      <c r="D62" s="56" t="n">
        <v>0</v>
      </c>
      <c r="E62" s="56" t="n">
        <v>0</v>
      </c>
      <c r="F62" s="56" t="n">
        <v>0</v>
      </c>
      <c r="G62" s="56" t="n">
        <v>0</v>
      </c>
    </row>
    <row r="63">
      <c r="A63" s="28" t="s">
        <v>185</v>
      </c>
      <c r="B63" s="56" t="s">
        <v>32</v>
      </c>
      <c r="C63" s="56" t="n">
        <v>1</v>
      </c>
      <c r="D63" s="56" t="n">
        <v>0</v>
      </c>
      <c r="E63" s="56" t="n">
        <v>0</v>
      </c>
      <c r="F63" s="56" t="n">
        <v>1</v>
      </c>
      <c r="G63" s="56" t="n">
        <v>2</v>
      </c>
    </row>
    <row r="64">
      <c r="A64" s="28" t="s">
        <v>186</v>
      </c>
      <c r="B64" s="56" t="s">
        <v>400</v>
      </c>
      <c r="C64" s="56" t="n">
        <v>1</v>
      </c>
      <c r="D64" s="56" t="n">
        <v>1</v>
      </c>
      <c r="E64" s="56" t="n">
        <v>2</v>
      </c>
      <c r="F64" s="56" t="n">
        <v>2</v>
      </c>
      <c r="G64" s="56" t="n">
        <v>2</v>
      </c>
    </row>
    <row r="65">
      <c r="A65" s="28" t="s">
        <v>186</v>
      </c>
      <c r="B65" s="56" t="s">
        <v>32</v>
      </c>
      <c r="C65" s="56" t="n">
        <v>1</v>
      </c>
      <c r="D65" s="56" t="n">
        <v>1</v>
      </c>
      <c r="E65" s="56" t="n">
        <v>2</v>
      </c>
      <c r="F65" s="56" t="n">
        <v>2</v>
      </c>
      <c r="G65" s="56" t="n">
        <v>2</v>
      </c>
    </row>
    <row r="66">
      <c r="A66" s="28" t="s">
        <v>193</v>
      </c>
      <c r="B66" s="56" t="s">
        <v>401</v>
      </c>
      <c r="C66" s="56" t="n">
        <v>0</v>
      </c>
      <c r="D66" s="56" t="n">
        <v>0</v>
      </c>
      <c r="E66" s="56" t="n">
        <v>0</v>
      </c>
      <c r="F66" s="56" t="n">
        <v>0</v>
      </c>
      <c r="G66" s="56" t="n">
        <v>0</v>
      </c>
    </row>
    <row r="67">
      <c r="A67" s="28" t="s">
        <v>193</v>
      </c>
      <c r="B67" s="56" t="s">
        <v>402</v>
      </c>
      <c r="C67" s="56" t="n">
        <v>0</v>
      </c>
      <c r="D67" s="56" t="n">
        <v>0</v>
      </c>
      <c r="E67" s="56" t="n">
        <v>0</v>
      </c>
      <c r="F67" s="56" t="n">
        <v>0</v>
      </c>
      <c r="G67" s="56" t="n">
        <v>0</v>
      </c>
    </row>
    <row r="68">
      <c r="A68" s="28" t="s">
        <v>193</v>
      </c>
      <c r="B68" s="56" t="s">
        <v>403</v>
      </c>
      <c r="C68" s="56" t="n">
        <v>0</v>
      </c>
      <c r="D68" s="56" t="n">
        <v>0</v>
      </c>
      <c r="E68" s="56" t="n">
        <v>0</v>
      </c>
      <c r="F68" s="56" t="n">
        <v>0</v>
      </c>
      <c r="G68" s="56" t="n">
        <v>0</v>
      </c>
    </row>
    <row r="69">
      <c r="A69" s="28" t="s">
        <v>193</v>
      </c>
      <c r="B69" s="56" t="s">
        <v>404</v>
      </c>
      <c r="C69" s="56" t="n">
        <v>0</v>
      </c>
      <c r="D69" s="56" t="n">
        <v>3</v>
      </c>
      <c r="E69" s="56" t="n">
        <v>363</v>
      </c>
      <c r="F69" s="56" t="n">
        <v>3</v>
      </c>
      <c r="G69" s="56" t="n">
        <v>3481</v>
      </c>
    </row>
    <row r="70">
      <c r="A70" s="28" t="s">
        <v>193</v>
      </c>
      <c r="B70" s="56" t="s">
        <v>32</v>
      </c>
      <c r="C70" s="56" t="n">
        <v>0</v>
      </c>
      <c r="D70" s="56" t="n">
        <v>3</v>
      </c>
      <c r="E70" s="56" t="n">
        <v>363</v>
      </c>
      <c r="F70" s="56" t="n">
        <v>3</v>
      </c>
      <c r="G70" s="56" t="n">
        <v>3481</v>
      </c>
    </row>
    <row r="71">
      <c r="A71" s="28" t="s">
        <v>347</v>
      </c>
      <c r="B71" s="56" t="s">
        <v>32</v>
      </c>
      <c r="C71" s="56" t="n">
        <v>0</v>
      </c>
      <c r="D71" s="56" t="n">
        <v>3</v>
      </c>
      <c r="E71" s="56" t="n">
        <v>0</v>
      </c>
      <c r="F71" s="56" t="n">
        <v>37</v>
      </c>
      <c r="G71" s="56" t="n">
        <v>42</v>
      </c>
    </row>
    <row r="72">
      <c r="A72" s="53" t="s">
        <v>32</v>
      </c>
      <c r="B72" s="57" t="s">
        <v>32</v>
      </c>
      <c r="C72" s="57" t="n">
        <v>3267</v>
      </c>
      <c r="D72" s="57" t="n">
        <v>3233</v>
      </c>
      <c r="E72" s="57" t="n">
        <v>4179</v>
      </c>
      <c r="F72" s="57" t="n">
        <v>14914</v>
      </c>
      <c r="G72" s="57" t="n">
        <v>43879</v>
      </c>
    </row>
    <row r="73">
      <c r="A73" s="28" t="s">
        <v>165</v>
      </c>
      <c r="B73" s="28"/>
      <c r="C73" s="28"/>
      <c r="D73" s="28"/>
      <c r="E73" s="28"/>
      <c r="F73" s="28"/>
      <c r="G73" s="28"/>
    </row>
    <row r="74">
      <c r="A74" s="28" t="s">
        <v>61</v>
      </c>
      <c r="B74" s="28"/>
      <c r="C74" s="28"/>
      <c r="D74" s="28"/>
      <c r="E74" s="28"/>
      <c r="F74" s="28"/>
      <c r="G74" s="28"/>
    </row>
  </sheetData>
  <sheetProtection sheet="1"/>
  <mergeCells count="25">
    <mergeCell ref="B1:E1"/>
    <mergeCell ref="A11:A13"/>
    <mergeCell ref="A14:A17"/>
    <mergeCell ref="A18:A20"/>
    <mergeCell ref="A21:A23"/>
    <mergeCell ref="A24:A26"/>
    <mergeCell ref="A27:A28"/>
    <mergeCell ref="A29:A32"/>
    <mergeCell ref="A33:A35"/>
    <mergeCell ref="A36:A37"/>
    <mergeCell ref="A38:A39"/>
    <mergeCell ref="A40:A42"/>
    <mergeCell ref="A43:A45"/>
    <mergeCell ref="A46:A48"/>
    <mergeCell ref="A49:A50"/>
    <mergeCell ref="A51:A54"/>
    <mergeCell ref="A55:A57"/>
    <mergeCell ref="A58:A60"/>
    <mergeCell ref="A61:A63"/>
    <mergeCell ref="A64:A65"/>
    <mergeCell ref="A66:A70"/>
    <mergeCell ref="A71:A71"/>
    <mergeCell ref="A72:A72"/>
    <mergeCell ref="A73:G73"/>
    <mergeCell ref="A74:G74"/>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406</v>
      </c>
    </row>
    <row r="6" ht="15.95" customHeight="1">
      <c r="A6" s="16" t="s">
        <v>27</v>
      </c>
    </row>
    <row r="7" ht="15" customHeight="1">
      <c r="A7" s="9" t="s">
        <v>25</v>
      </c>
    </row>
    <row r="9">
      <c r="A9" s="23"/>
      <c r="B9" s="23"/>
      <c r="C9" s="23"/>
      <c r="D9" s="23"/>
      <c r="E9" s="23"/>
      <c r="F9" s="23"/>
      <c r="G9" s="23"/>
    </row>
    <row r="10">
      <c r="A10" s="58" t="s">
        <v>99</v>
      </c>
      <c r="B10" s="58" t="s">
        <v>235</v>
      </c>
      <c r="C10" s="26" t="s">
        <v>33</v>
      </c>
      <c r="D10" s="26" t="s">
        <v>34</v>
      </c>
      <c r="E10" s="26" t="s">
        <v>45</v>
      </c>
      <c r="F10" s="26" t="s">
        <v>100</v>
      </c>
      <c r="G10" s="26" t="s">
        <v>101</v>
      </c>
    </row>
    <row r="11">
      <c r="A11" s="28" t="s">
        <v>133</v>
      </c>
      <c r="B11" s="58" t="s">
        <v>407</v>
      </c>
      <c r="C11" s="58" t="n">
        <v>207</v>
      </c>
      <c r="D11" s="58" t="n">
        <v>122</v>
      </c>
      <c r="E11" s="58" t="n">
        <v>1</v>
      </c>
      <c r="F11" s="58" t="n">
        <v>944</v>
      </c>
      <c r="G11" s="58" t="n">
        <v>1538</v>
      </c>
    </row>
    <row r="12">
      <c r="A12" s="28" t="s">
        <v>133</v>
      </c>
      <c r="B12" s="58" t="s">
        <v>408</v>
      </c>
      <c r="C12" s="58" t="n">
        <v>36</v>
      </c>
      <c r="D12" s="58" t="n">
        <v>67</v>
      </c>
      <c r="E12" s="58" t="n">
        <v>0</v>
      </c>
      <c r="F12" s="58" t="n">
        <v>222</v>
      </c>
      <c r="G12" s="58" t="n">
        <v>266</v>
      </c>
    </row>
    <row r="13">
      <c r="A13" s="28" t="s">
        <v>133</v>
      </c>
      <c r="B13" s="58" t="s">
        <v>409</v>
      </c>
      <c r="C13" s="58" t="n">
        <v>19</v>
      </c>
      <c r="D13" s="58" t="n">
        <v>14</v>
      </c>
      <c r="E13" s="58" t="n">
        <v>0</v>
      </c>
      <c r="F13" s="58" t="n">
        <v>185</v>
      </c>
      <c r="G13" s="58" t="n">
        <v>360</v>
      </c>
    </row>
    <row r="14">
      <c r="A14" s="28" t="s">
        <v>133</v>
      </c>
      <c r="B14" s="58" t="s">
        <v>243</v>
      </c>
      <c r="C14" s="58" t="n">
        <v>1</v>
      </c>
      <c r="D14" s="58" t="n">
        <v>2</v>
      </c>
      <c r="E14" s="58" t="n">
        <v>253</v>
      </c>
      <c r="F14" s="58" t="n">
        <v>37</v>
      </c>
      <c r="G14" s="58" t="n">
        <v>882</v>
      </c>
    </row>
    <row r="15">
      <c r="A15" s="28" t="s">
        <v>133</v>
      </c>
      <c r="B15" s="58" t="s">
        <v>32</v>
      </c>
      <c r="C15" s="58" t="n">
        <v>263</v>
      </c>
      <c r="D15" s="58" t="n">
        <v>205</v>
      </c>
      <c r="E15" s="58" t="n">
        <v>254</v>
      </c>
      <c r="F15" s="58" t="n">
        <v>1388</v>
      </c>
      <c r="G15" s="58" t="n">
        <v>3046</v>
      </c>
    </row>
    <row r="16">
      <c r="A16" s="28" t="s">
        <v>155</v>
      </c>
      <c r="B16" s="58" t="s">
        <v>401</v>
      </c>
      <c r="C16" s="58" t="n">
        <v>57</v>
      </c>
      <c r="D16" s="58" t="n">
        <v>55</v>
      </c>
      <c r="E16" s="58" t="n">
        <v>26</v>
      </c>
      <c r="F16" s="58" t="n">
        <v>217</v>
      </c>
      <c r="G16" s="58" t="n">
        <v>497</v>
      </c>
    </row>
    <row r="17">
      <c r="A17" s="28" t="s">
        <v>155</v>
      </c>
      <c r="B17" s="58" t="s">
        <v>410</v>
      </c>
      <c r="C17" s="58" t="n">
        <v>47</v>
      </c>
      <c r="D17" s="58" t="n">
        <v>0</v>
      </c>
      <c r="E17" s="58" t="n">
        <v>0</v>
      </c>
      <c r="F17" s="58" t="n">
        <v>47</v>
      </c>
      <c r="G17" s="58" t="n">
        <v>47</v>
      </c>
    </row>
    <row r="18">
      <c r="A18" s="28" t="s">
        <v>155</v>
      </c>
      <c r="B18" s="58" t="s">
        <v>411</v>
      </c>
      <c r="C18" s="58" t="n">
        <v>34</v>
      </c>
      <c r="D18" s="58" t="n">
        <v>97</v>
      </c>
      <c r="E18" s="58" t="n">
        <v>83</v>
      </c>
      <c r="F18" s="58" t="n">
        <v>358</v>
      </c>
      <c r="G18" s="58" t="n">
        <v>924</v>
      </c>
    </row>
    <row r="19">
      <c r="A19" s="28" t="s">
        <v>155</v>
      </c>
      <c r="B19" s="58" t="s">
        <v>412</v>
      </c>
      <c r="C19" s="58" t="n">
        <v>28</v>
      </c>
      <c r="D19" s="58" t="n">
        <v>58</v>
      </c>
      <c r="E19" s="58" t="n">
        <v>123</v>
      </c>
      <c r="F19" s="58" t="n">
        <v>280</v>
      </c>
      <c r="G19" s="58" t="n">
        <v>937</v>
      </c>
    </row>
    <row r="20">
      <c r="A20" s="28" t="s">
        <v>155</v>
      </c>
      <c r="B20" s="58" t="s">
        <v>413</v>
      </c>
      <c r="C20" s="58" t="n">
        <v>22</v>
      </c>
      <c r="D20" s="58" t="n">
        <v>0</v>
      </c>
      <c r="E20" s="58" t="n">
        <v>0</v>
      </c>
      <c r="F20" s="58" t="n">
        <v>22</v>
      </c>
      <c r="G20" s="58" t="n">
        <v>22</v>
      </c>
    </row>
    <row r="21">
      <c r="A21" s="28" t="s">
        <v>155</v>
      </c>
      <c r="B21" s="58" t="s">
        <v>243</v>
      </c>
      <c r="C21" s="58" t="n">
        <v>20</v>
      </c>
      <c r="D21" s="58" t="n">
        <v>5</v>
      </c>
      <c r="E21" s="58" t="n">
        <v>3</v>
      </c>
      <c r="F21" s="58" t="n">
        <v>33</v>
      </c>
      <c r="G21" s="58" t="n">
        <v>63</v>
      </c>
    </row>
    <row r="22">
      <c r="A22" s="28" t="s">
        <v>155</v>
      </c>
      <c r="B22" s="58" t="s">
        <v>32</v>
      </c>
      <c r="C22" s="58" t="n">
        <v>208</v>
      </c>
      <c r="D22" s="58" t="n">
        <v>215</v>
      </c>
      <c r="E22" s="58" t="n">
        <v>235</v>
      </c>
      <c r="F22" s="58" t="n">
        <v>957</v>
      </c>
      <c r="G22" s="58" t="n">
        <v>2490</v>
      </c>
    </row>
    <row r="23">
      <c r="A23" s="28" t="s">
        <v>190</v>
      </c>
      <c r="B23" s="58" t="s">
        <v>414</v>
      </c>
      <c r="C23" s="58" t="n">
        <v>155</v>
      </c>
      <c r="D23" s="58" t="n">
        <v>164</v>
      </c>
      <c r="E23" s="58" t="n">
        <v>1</v>
      </c>
      <c r="F23" s="58" t="n">
        <v>600</v>
      </c>
      <c r="G23" s="58" t="n">
        <v>772</v>
      </c>
    </row>
    <row r="24">
      <c r="A24" s="28" t="s">
        <v>190</v>
      </c>
      <c r="B24" s="58" t="s">
        <v>415</v>
      </c>
      <c r="C24" s="58" t="n">
        <v>15</v>
      </c>
      <c r="D24" s="58" t="n">
        <v>19</v>
      </c>
      <c r="E24" s="58" t="n">
        <v>2</v>
      </c>
      <c r="F24" s="58" t="n">
        <v>78</v>
      </c>
      <c r="G24" s="58" t="n">
        <v>96</v>
      </c>
    </row>
    <row r="25">
      <c r="A25" s="28" t="s">
        <v>190</v>
      </c>
      <c r="B25" s="58" t="s">
        <v>243</v>
      </c>
      <c r="C25" s="58" t="n">
        <v>6</v>
      </c>
      <c r="D25" s="58" t="n">
        <v>8</v>
      </c>
      <c r="E25" s="58" t="n">
        <v>328</v>
      </c>
      <c r="F25" s="58" t="n">
        <v>142</v>
      </c>
      <c r="G25" s="58" t="n">
        <v>1781</v>
      </c>
    </row>
    <row r="26">
      <c r="A26" s="28" t="s">
        <v>190</v>
      </c>
      <c r="B26" s="58" t="s">
        <v>32</v>
      </c>
      <c r="C26" s="58" t="n">
        <v>176</v>
      </c>
      <c r="D26" s="58" t="n">
        <v>191</v>
      </c>
      <c r="E26" s="58" t="n">
        <v>331</v>
      </c>
      <c r="F26" s="58" t="n">
        <v>820</v>
      </c>
      <c r="G26" s="58" t="n">
        <v>2649</v>
      </c>
    </row>
    <row r="27">
      <c r="A27" s="28" t="s">
        <v>191</v>
      </c>
      <c r="B27" s="58" t="s">
        <v>416</v>
      </c>
      <c r="C27" s="58" t="n">
        <v>63</v>
      </c>
      <c r="D27" s="58" t="n">
        <v>40</v>
      </c>
      <c r="E27" s="58" t="n">
        <v>33</v>
      </c>
      <c r="F27" s="58" t="n">
        <v>255</v>
      </c>
      <c r="G27" s="58" t="n">
        <v>541</v>
      </c>
    </row>
    <row r="28">
      <c r="A28" s="28" t="s">
        <v>191</v>
      </c>
      <c r="B28" s="58" t="s">
        <v>417</v>
      </c>
      <c r="C28" s="58" t="n">
        <v>51</v>
      </c>
      <c r="D28" s="58" t="n">
        <v>17</v>
      </c>
      <c r="E28" s="58" t="n">
        <v>21</v>
      </c>
      <c r="F28" s="58" t="n">
        <v>145</v>
      </c>
      <c r="G28" s="58" t="n">
        <v>343</v>
      </c>
    </row>
    <row r="29">
      <c r="A29" s="28" t="s">
        <v>191</v>
      </c>
      <c r="B29" s="58" t="s">
        <v>418</v>
      </c>
      <c r="C29" s="58" t="n">
        <v>18</v>
      </c>
      <c r="D29" s="58" t="n">
        <v>10</v>
      </c>
      <c r="E29" s="58" t="n">
        <v>9</v>
      </c>
      <c r="F29" s="58" t="n">
        <v>116</v>
      </c>
      <c r="G29" s="58" t="n">
        <v>280</v>
      </c>
    </row>
    <row r="30">
      <c r="A30" s="28" t="s">
        <v>191</v>
      </c>
      <c r="B30" s="58" t="s">
        <v>243</v>
      </c>
      <c r="C30" s="58" t="n">
        <v>0</v>
      </c>
      <c r="D30" s="58" t="n">
        <v>1</v>
      </c>
      <c r="E30" s="58" t="n">
        <v>0</v>
      </c>
      <c r="F30" s="58" t="n">
        <v>10</v>
      </c>
      <c r="G30" s="58" t="n">
        <v>12</v>
      </c>
    </row>
    <row r="31">
      <c r="A31" s="28" t="s">
        <v>191</v>
      </c>
      <c r="B31" s="58" t="s">
        <v>32</v>
      </c>
      <c r="C31" s="58" t="n">
        <v>132</v>
      </c>
      <c r="D31" s="58" t="n">
        <v>68</v>
      </c>
      <c r="E31" s="58" t="n">
        <v>63</v>
      </c>
      <c r="F31" s="58" t="n">
        <v>526</v>
      </c>
      <c r="G31" s="58" t="n">
        <v>1176</v>
      </c>
    </row>
    <row r="32">
      <c r="A32" s="28" t="s">
        <v>192</v>
      </c>
      <c r="B32" s="58" t="s">
        <v>419</v>
      </c>
      <c r="C32" s="58" t="n">
        <v>48</v>
      </c>
      <c r="D32" s="58" t="n">
        <v>56</v>
      </c>
      <c r="E32" s="58" t="n">
        <v>2</v>
      </c>
      <c r="F32" s="58" t="n">
        <v>148</v>
      </c>
      <c r="G32" s="58" t="n">
        <v>175</v>
      </c>
    </row>
    <row r="33">
      <c r="A33" s="28" t="s">
        <v>192</v>
      </c>
      <c r="B33" s="58" t="s">
        <v>420</v>
      </c>
      <c r="C33" s="58" t="n">
        <v>24</v>
      </c>
      <c r="D33" s="58" t="n">
        <v>69</v>
      </c>
      <c r="E33" s="58" t="n">
        <v>0</v>
      </c>
      <c r="F33" s="58" t="n">
        <v>249</v>
      </c>
      <c r="G33" s="58" t="n">
        <v>384</v>
      </c>
    </row>
    <row r="34">
      <c r="A34" s="28" t="s">
        <v>192</v>
      </c>
      <c r="B34" s="58" t="s">
        <v>421</v>
      </c>
      <c r="C34" s="58" t="n">
        <v>18</v>
      </c>
      <c r="D34" s="58" t="n">
        <v>18</v>
      </c>
      <c r="E34" s="58" t="n">
        <v>2</v>
      </c>
      <c r="F34" s="58" t="n">
        <v>43</v>
      </c>
      <c r="G34" s="58" t="n">
        <v>81</v>
      </c>
    </row>
    <row r="35">
      <c r="A35" s="28" t="s">
        <v>192</v>
      </c>
      <c r="B35" s="58" t="s">
        <v>422</v>
      </c>
      <c r="C35" s="58" t="n">
        <v>9</v>
      </c>
      <c r="D35" s="58" t="n">
        <v>4</v>
      </c>
      <c r="E35" s="58" t="n">
        <v>5</v>
      </c>
      <c r="F35" s="58" t="n">
        <v>19</v>
      </c>
      <c r="G35" s="58" t="n">
        <v>73</v>
      </c>
    </row>
    <row r="36">
      <c r="A36" s="28" t="s">
        <v>192</v>
      </c>
      <c r="B36" s="58" t="s">
        <v>243</v>
      </c>
      <c r="C36" s="58" t="n">
        <v>0</v>
      </c>
      <c r="D36" s="58" t="n">
        <v>0</v>
      </c>
      <c r="E36" s="58" t="n">
        <v>43</v>
      </c>
      <c r="F36" s="58" t="n">
        <v>0</v>
      </c>
      <c r="G36" s="58" t="n">
        <v>296</v>
      </c>
    </row>
    <row r="37">
      <c r="A37" s="28" t="s">
        <v>192</v>
      </c>
      <c r="B37" s="58" t="s">
        <v>32</v>
      </c>
      <c r="C37" s="58" t="n">
        <v>99</v>
      </c>
      <c r="D37" s="58" t="n">
        <v>147</v>
      </c>
      <c r="E37" s="58" t="n">
        <v>52</v>
      </c>
      <c r="F37" s="58" t="n">
        <v>459</v>
      </c>
      <c r="G37" s="58" t="n">
        <v>1009</v>
      </c>
    </row>
    <row r="38">
      <c r="A38" s="28" t="s">
        <v>193</v>
      </c>
      <c r="B38" s="58" t="s">
        <v>423</v>
      </c>
      <c r="C38" s="58" t="n">
        <v>50</v>
      </c>
      <c r="D38" s="58" t="n">
        <v>37</v>
      </c>
      <c r="E38" s="58" t="n">
        <v>0</v>
      </c>
      <c r="F38" s="58" t="n">
        <v>205</v>
      </c>
      <c r="G38" s="58" t="n">
        <v>464</v>
      </c>
    </row>
    <row r="39">
      <c r="A39" s="28" t="s">
        <v>193</v>
      </c>
      <c r="B39" s="58" t="s">
        <v>412</v>
      </c>
      <c r="C39" s="58" t="n">
        <v>17</v>
      </c>
      <c r="D39" s="58" t="n">
        <v>9</v>
      </c>
      <c r="E39" s="58" t="n">
        <v>0</v>
      </c>
      <c r="F39" s="58" t="n">
        <v>61</v>
      </c>
      <c r="G39" s="58" t="n">
        <v>120</v>
      </c>
    </row>
    <row r="40">
      <c r="A40" s="28" t="s">
        <v>193</v>
      </c>
      <c r="B40" s="58" t="s">
        <v>424</v>
      </c>
      <c r="C40" s="58" t="n">
        <v>11</v>
      </c>
      <c r="D40" s="58" t="n">
        <v>20</v>
      </c>
      <c r="E40" s="58" t="n">
        <v>0</v>
      </c>
      <c r="F40" s="58" t="n">
        <v>47</v>
      </c>
      <c r="G40" s="58" t="n">
        <v>129</v>
      </c>
    </row>
    <row r="41">
      <c r="A41" s="28" t="s">
        <v>193</v>
      </c>
      <c r="B41" s="58" t="s">
        <v>407</v>
      </c>
      <c r="C41" s="58" t="n">
        <v>7</v>
      </c>
      <c r="D41" s="58" t="n">
        <v>6</v>
      </c>
      <c r="E41" s="58" t="n">
        <v>0</v>
      </c>
      <c r="F41" s="58" t="n">
        <v>19</v>
      </c>
      <c r="G41" s="58" t="n">
        <v>85</v>
      </c>
    </row>
    <row r="42">
      <c r="A42" s="28" t="s">
        <v>193</v>
      </c>
      <c r="B42" s="58" t="s">
        <v>243</v>
      </c>
      <c r="C42" s="58" t="n">
        <v>1</v>
      </c>
      <c r="D42" s="58" t="n">
        <v>2</v>
      </c>
      <c r="E42" s="58" t="n">
        <v>0</v>
      </c>
      <c r="F42" s="58" t="n">
        <v>20</v>
      </c>
      <c r="G42" s="58" t="n">
        <v>41</v>
      </c>
    </row>
    <row r="43">
      <c r="A43" s="28" t="s">
        <v>193</v>
      </c>
      <c r="B43" s="58" t="s">
        <v>32</v>
      </c>
      <c r="C43" s="58" t="n">
        <v>86</v>
      </c>
      <c r="D43" s="58" t="n">
        <v>74</v>
      </c>
      <c r="E43" s="58" t="n">
        <v>0</v>
      </c>
      <c r="F43" s="58" t="n">
        <v>352</v>
      </c>
      <c r="G43" s="58" t="n">
        <v>839</v>
      </c>
    </row>
    <row r="44">
      <c r="A44" s="28" t="s">
        <v>180</v>
      </c>
      <c r="B44" s="58" t="s">
        <v>387</v>
      </c>
      <c r="C44" s="58" t="n">
        <v>39</v>
      </c>
      <c r="D44" s="58" t="n">
        <v>43</v>
      </c>
      <c r="E44" s="58" t="n">
        <v>25</v>
      </c>
      <c r="F44" s="58" t="n">
        <v>173</v>
      </c>
      <c r="G44" s="58" t="n">
        <v>402</v>
      </c>
    </row>
    <row r="45">
      <c r="A45" s="28" t="s">
        <v>180</v>
      </c>
      <c r="B45" s="58" t="s">
        <v>425</v>
      </c>
      <c r="C45" s="58" t="n">
        <v>38</v>
      </c>
      <c r="D45" s="58" t="n">
        <v>28</v>
      </c>
      <c r="E45" s="58" t="n">
        <v>0</v>
      </c>
      <c r="F45" s="58" t="n">
        <v>143</v>
      </c>
      <c r="G45" s="58" t="n">
        <v>176</v>
      </c>
    </row>
    <row r="46">
      <c r="A46" s="28" t="s">
        <v>180</v>
      </c>
      <c r="B46" s="58" t="s">
        <v>243</v>
      </c>
      <c r="C46" s="58" t="n">
        <v>1</v>
      </c>
      <c r="D46" s="58" t="n">
        <v>5</v>
      </c>
      <c r="E46" s="58" t="n">
        <v>36</v>
      </c>
      <c r="F46" s="58" t="n">
        <v>47</v>
      </c>
      <c r="G46" s="58" t="n">
        <v>281</v>
      </c>
    </row>
    <row r="47">
      <c r="A47" s="28" t="s">
        <v>180</v>
      </c>
      <c r="B47" s="58" t="s">
        <v>32</v>
      </c>
      <c r="C47" s="58" t="n">
        <v>78</v>
      </c>
      <c r="D47" s="58" t="n">
        <v>76</v>
      </c>
      <c r="E47" s="58" t="n">
        <v>61</v>
      </c>
      <c r="F47" s="58" t="n">
        <v>363</v>
      </c>
      <c r="G47" s="58" t="n">
        <v>859</v>
      </c>
    </row>
    <row r="48">
      <c r="A48" s="28" t="s">
        <v>194</v>
      </c>
      <c r="B48" s="58" t="s">
        <v>426</v>
      </c>
      <c r="C48" s="58" t="n">
        <v>33</v>
      </c>
      <c r="D48" s="58" t="n">
        <v>23</v>
      </c>
      <c r="E48" s="58" t="n">
        <v>22</v>
      </c>
      <c r="F48" s="58" t="n">
        <v>136</v>
      </c>
      <c r="G48" s="58" t="n">
        <v>296</v>
      </c>
    </row>
    <row r="49">
      <c r="A49" s="28" t="s">
        <v>194</v>
      </c>
      <c r="B49" s="58" t="s">
        <v>427</v>
      </c>
      <c r="C49" s="58" t="n">
        <v>12</v>
      </c>
      <c r="D49" s="58" t="n">
        <v>9</v>
      </c>
      <c r="E49" s="58" t="n">
        <v>6</v>
      </c>
      <c r="F49" s="58" t="n">
        <v>44</v>
      </c>
      <c r="G49" s="58" t="n">
        <v>79</v>
      </c>
    </row>
    <row r="50">
      <c r="A50" s="28" t="s">
        <v>194</v>
      </c>
      <c r="B50" s="58" t="s">
        <v>428</v>
      </c>
      <c r="C50" s="58" t="n">
        <v>11</v>
      </c>
      <c r="D50" s="58" t="n">
        <v>30</v>
      </c>
      <c r="E50" s="58" t="n">
        <v>19</v>
      </c>
      <c r="F50" s="58" t="n">
        <v>166</v>
      </c>
      <c r="G50" s="58" t="n">
        <v>255</v>
      </c>
    </row>
    <row r="51">
      <c r="A51" s="28" t="s">
        <v>194</v>
      </c>
      <c r="B51" s="58" t="s">
        <v>429</v>
      </c>
      <c r="C51" s="58" t="n">
        <v>5</v>
      </c>
      <c r="D51" s="58" t="n">
        <v>3</v>
      </c>
      <c r="E51" s="58" t="n">
        <v>1</v>
      </c>
      <c r="F51" s="58" t="n">
        <v>31</v>
      </c>
      <c r="G51" s="58" t="n">
        <v>61</v>
      </c>
    </row>
    <row r="52">
      <c r="A52" s="28" t="s">
        <v>194</v>
      </c>
      <c r="B52" s="58" t="s">
        <v>430</v>
      </c>
      <c r="C52" s="58" t="n">
        <v>5</v>
      </c>
      <c r="D52" s="58" t="n">
        <v>14</v>
      </c>
      <c r="E52" s="58" t="n">
        <v>0</v>
      </c>
      <c r="F52" s="58" t="n">
        <v>50</v>
      </c>
      <c r="G52" s="58" t="n">
        <v>68</v>
      </c>
    </row>
    <row r="53">
      <c r="A53" s="28" t="s">
        <v>194</v>
      </c>
      <c r="B53" s="58" t="s">
        <v>243</v>
      </c>
      <c r="C53" s="58" t="n">
        <v>0</v>
      </c>
      <c r="D53" s="58" t="n">
        <v>1</v>
      </c>
      <c r="E53" s="58" t="n">
        <v>2</v>
      </c>
      <c r="F53" s="58" t="n">
        <v>1</v>
      </c>
      <c r="G53" s="58" t="n">
        <v>8</v>
      </c>
    </row>
    <row r="54">
      <c r="A54" s="28" t="s">
        <v>194</v>
      </c>
      <c r="B54" s="58" t="s">
        <v>32</v>
      </c>
      <c r="C54" s="58" t="n">
        <v>66</v>
      </c>
      <c r="D54" s="58" t="n">
        <v>80</v>
      </c>
      <c r="E54" s="58" t="n">
        <v>50</v>
      </c>
      <c r="F54" s="58" t="n">
        <v>428</v>
      </c>
      <c r="G54" s="58" t="n">
        <v>767</v>
      </c>
    </row>
    <row r="55">
      <c r="A55" s="28" t="s">
        <v>137</v>
      </c>
      <c r="B55" s="58" t="s">
        <v>431</v>
      </c>
      <c r="C55" s="58" t="n">
        <v>49</v>
      </c>
      <c r="D55" s="58" t="n">
        <v>52</v>
      </c>
      <c r="E55" s="58" t="n">
        <v>57</v>
      </c>
      <c r="F55" s="58" t="n">
        <v>227</v>
      </c>
      <c r="G55" s="58" t="n">
        <v>461</v>
      </c>
    </row>
    <row r="56">
      <c r="A56" s="28" t="s">
        <v>137</v>
      </c>
      <c r="B56" s="58" t="s">
        <v>432</v>
      </c>
      <c r="C56" s="58" t="n">
        <v>4</v>
      </c>
      <c r="D56" s="58" t="n">
        <v>7</v>
      </c>
      <c r="E56" s="58" t="n">
        <v>11</v>
      </c>
      <c r="F56" s="58" t="n">
        <v>14</v>
      </c>
      <c r="G56" s="58" t="n">
        <v>46</v>
      </c>
    </row>
    <row r="57">
      <c r="A57" s="28" t="s">
        <v>137</v>
      </c>
      <c r="B57" s="58" t="s">
        <v>243</v>
      </c>
      <c r="C57" s="58" t="n">
        <v>1</v>
      </c>
      <c r="D57" s="58" t="n">
        <v>5</v>
      </c>
      <c r="E57" s="58" t="n">
        <v>3</v>
      </c>
      <c r="F57" s="58" t="n">
        <v>35</v>
      </c>
      <c r="G57" s="58" t="n">
        <v>52</v>
      </c>
    </row>
    <row r="58">
      <c r="A58" s="28" t="s">
        <v>137</v>
      </c>
      <c r="B58" s="58" t="s">
        <v>32</v>
      </c>
      <c r="C58" s="58" t="n">
        <v>54</v>
      </c>
      <c r="D58" s="58" t="n">
        <v>64</v>
      </c>
      <c r="E58" s="58" t="n">
        <v>71</v>
      </c>
      <c r="F58" s="58" t="n">
        <v>276</v>
      </c>
      <c r="G58" s="58" t="n">
        <v>559</v>
      </c>
    </row>
    <row r="59">
      <c r="A59" s="28" t="s">
        <v>195</v>
      </c>
      <c r="B59" s="58" t="s">
        <v>433</v>
      </c>
      <c r="C59" s="58" t="n">
        <v>31</v>
      </c>
      <c r="D59" s="58" t="n">
        <v>28</v>
      </c>
      <c r="E59" s="58" t="n">
        <v>28</v>
      </c>
      <c r="F59" s="58" t="n">
        <v>141</v>
      </c>
      <c r="G59" s="58" t="n">
        <v>378</v>
      </c>
    </row>
    <row r="60">
      <c r="A60" s="28" t="s">
        <v>195</v>
      </c>
      <c r="B60" s="58" t="s">
        <v>434</v>
      </c>
      <c r="C60" s="58" t="n">
        <v>10</v>
      </c>
      <c r="D60" s="58" t="n">
        <v>9</v>
      </c>
      <c r="E60" s="58" t="n">
        <v>3</v>
      </c>
      <c r="F60" s="58" t="n">
        <v>36</v>
      </c>
      <c r="G60" s="58" t="n">
        <v>158</v>
      </c>
    </row>
    <row r="61">
      <c r="A61" s="28" t="s">
        <v>195</v>
      </c>
      <c r="B61" s="58" t="s">
        <v>435</v>
      </c>
      <c r="C61" s="58" t="n">
        <v>7</v>
      </c>
      <c r="D61" s="58" t="n">
        <v>8</v>
      </c>
      <c r="E61" s="58" t="n">
        <v>13</v>
      </c>
      <c r="F61" s="58" t="n">
        <v>54</v>
      </c>
      <c r="G61" s="58" t="n">
        <v>176</v>
      </c>
    </row>
    <row r="62">
      <c r="A62" s="28" t="s">
        <v>195</v>
      </c>
      <c r="B62" s="58" t="s">
        <v>243</v>
      </c>
      <c r="C62" s="58" t="n">
        <v>0</v>
      </c>
      <c r="D62" s="58" t="n">
        <v>0</v>
      </c>
      <c r="E62" s="58" t="n">
        <v>27</v>
      </c>
      <c r="F62" s="58" t="n">
        <v>0</v>
      </c>
      <c r="G62" s="58" t="n">
        <v>127</v>
      </c>
    </row>
    <row r="63">
      <c r="A63" s="28" t="s">
        <v>195</v>
      </c>
      <c r="B63" s="58" t="s">
        <v>32</v>
      </c>
      <c r="C63" s="58" t="n">
        <v>48</v>
      </c>
      <c r="D63" s="58" t="n">
        <v>45</v>
      </c>
      <c r="E63" s="58" t="n">
        <v>71</v>
      </c>
      <c r="F63" s="58" t="n">
        <v>231</v>
      </c>
      <c r="G63" s="58" t="n">
        <v>839</v>
      </c>
    </row>
    <row r="64">
      <c r="A64" s="28" t="s">
        <v>182</v>
      </c>
      <c r="B64" s="58" t="s">
        <v>436</v>
      </c>
      <c r="C64" s="58" t="n">
        <v>17</v>
      </c>
      <c r="D64" s="58" t="n">
        <v>21</v>
      </c>
      <c r="E64" s="58" t="n">
        <v>2</v>
      </c>
      <c r="F64" s="58" t="n">
        <v>93</v>
      </c>
      <c r="G64" s="58" t="n">
        <v>151</v>
      </c>
    </row>
    <row r="65">
      <c r="A65" s="28" t="s">
        <v>182</v>
      </c>
      <c r="B65" s="58" t="s">
        <v>437</v>
      </c>
      <c r="C65" s="58" t="n">
        <v>11</v>
      </c>
      <c r="D65" s="58" t="n">
        <v>0</v>
      </c>
      <c r="E65" s="58" t="n">
        <v>0</v>
      </c>
      <c r="F65" s="58" t="n">
        <v>14</v>
      </c>
      <c r="G65" s="58" t="n">
        <v>20</v>
      </c>
    </row>
    <row r="66">
      <c r="A66" s="28" t="s">
        <v>182</v>
      </c>
      <c r="B66" s="58" t="s">
        <v>438</v>
      </c>
      <c r="C66" s="58" t="n">
        <v>9</v>
      </c>
      <c r="D66" s="58" t="n">
        <v>4</v>
      </c>
      <c r="E66" s="58" t="n">
        <v>15</v>
      </c>
      <c r="F66" s="58" t="n">
        <v>54</v>
      </c>
      <c r="G66" s="58" t="n">
        <v>143</v>
      </c>
    </row>
    <row r="67">
      <c r="A67" s="28" t="s">
        <v>182</v>
      </c>
      <c r="B67" s="58" t="s">
        <v>243</v>
      </c>
      <c r="C67" s="58" t="n">
        <v>1</v>
      </c>
      <c r="D67" s="58" t="n">
        <v>8</v>
      </c>
      <c r="E67" s="58" t="n">
        <v>5</v>
      </c>
      <c r="F67" s="58" t="n">
        <v>43</v>
      </c>
      <c r="G67" s="58" t="n">
        <v>106</v>
      </c>
    </row>
    <row r="68">
      <c r="A68" s="28" t="s">
        <v>182</v>
      </c>
      <c r="B68" s="58" t="s">
        <v>32</v>
      </c>
      <c r="C68" s="58" t="n">
        <v>38</v>
      </c>
      <c r="D68" s="58" t="n">
        <v>33</v>
      </c>
      <c r="E68" s="58" t="n">
        <v>22</v>
      </c>
      <c r="F68" s="58" t="n">
        <v>204</v>
      </c>
      <c r="G68" s="58" t="n">
        <v>420</v>
      </c>
    </row>
    <row r="69">
      <c r="A69" s="28" t="s">
        <v>196</v>
      </c>
      <c r="B69" s="58" t="s">
        <v>439</v>
      </c>
      <c r="C69" s="58" t="n">
        <v>11</v>
      </c>
      <c r="D69" s="58" t="n">
        <v>13</v>
      </c>
      <c r="E69" s="58" t="n">
        <v>6</v>
      </c>
      <c r="F69" s="58" t="n">
        <v>59</v>
      </c>
      <c r="G69" s="58" t="n">
        <v>118</v>
      </c>
    </row>
    <row r="70">
      <c r="A70" s="28" t="s">
        <v>196</v>
      </c>
      <c r="B70" s="58" t="s">
        <v>440</v>
      </c>
      <c r="C70" s="58" t="n">
        <v>1</v>
      </c>
      <c r="D70" s="58" t="n">
        <v>0</v>
      </c>
      <c r="E70" s="58" t="n">
        <v>0</v>
      </c>
      <c r="F70" s="58" t="n">
        <v>1</v>
      </c>
      <c r="G70" s="58" t="n">
        <v>1</v>
      </c>
    </row>
    <row r="71">
      <c r="A71" s="28" t="s">
        <v>196</v>
      </c>
      <c r="B71" s="58" t="s">
        <v>32</v>
      </c>
      <c r="C71" s="58" t="n">
        <v>12</v>
      </c>
      <c r="D71" s="58" t="n">
        <v>13</v>
      </c>
      <c r="E71" s="58" t="n">
        <v>6</v>
      </c>
      <c r="F71" s="58" t="n">
        <v>60</v>
      </c>
      <c r="G71" s="58" t="n">
        <v>119</v>
      </c>
    </row>
    <row r="72">
      <c r="A72" s="28" t="s">
        <v>185</v>
      </c>
      <c r="B72" s="58" t="s">
        <v>399</v>
      </c>
      <c r="C72" s="58" t="n">
        <v>6</v>
      </c>
      <c r="D72" s="58" t="n">
        <v>10</v>
      </c>
      <c r="E72" s="58" t="n">
        <v>64</v>
      </c>
      <c r="F72" s="58" t="n">
        <v>26</v>
      </c>
      <c r="G72" s="58" t="n">
        <v>118</v>
      </c>
    </row>
    <row r="73">
      <c r="A73" s="28" t="s">
        <v>185</v>
      </c>
      <c r="B73" s="58" t="s">
        <v>441</v>
      </c>
      <c r="C73" s="58" t="n">
        <v>5</v>
      </c>
      <c r="D73" s="58" t="n">
        <v>11</v>
      </c>
      <c r="E73" s="58" t="n">
        <v>40</v>
      </c>
      <c r="F73" s="58" t="n">
        <v>41</v>
      </c>
      <c r="G73" s="58" t="n">
        <v>109</v>
      </c>
    </row>
    <row r="74">
      <c r="A74" s="28" t="s">
        <v>185</v>
      </c>
      <c r="B74" s="58" t="s">
        <v>442</v>
      </c>
      <c r="C74" s="58" t="n">
        <v>1</v>
      </c>
      <c r="D74" s="58" t="n">
        <v>0</v>
      </c>
      <c r="E74" s="58" t="n">
        <v>0</v>
      </c>
      <c r="F74" s="58" t="n">
        <v>2</v>
      </c>
      <c r="G74" s="58" t="n">
        <v>14</v>
      </c>
    </row>
    <row r="75">
      <c r="A75" s="28" t="s">
        <v>185</v>
      </c>
      <c r="B75" s="58" t="s">
        <v>243</v>
      </c>
      <c r="C75" s="58" t="n">
        <v>0</v>
      </c>
      <c r="D75" s="58" t="n">
        <v>0</v>
      </c>
      <c r="E75" s="58" t="n">
        <v>0</v>
      </c>
      <c r="F75" s="58" t="n">
        <v>0</v>
      </c>
      <c r="G75" s="58" t="n">
        <v>0</v>
      </c>
    </row>
    <row r="76">
      <c r="A76" s="28" t="s">
        <v>185</v>
      </c>
      <c r="B76" s="58" t="s">
        <v>32</v>
      </c>
      <c r="C76" s="58" t="n">
        <v>12</v>
      </c>
      <c r="D76" s="58" t="n">
        <v>21</v>
      </c>
      <c r="E76" s="58" t="n">
        <v>104</v>
      </c>
      <c r="F76" s="58" t="n">
        <v>69</v>
      </c>
      <c r="G76" s="58" t="n">
        <v>241</v>
      </c>
    </row>
    <row r="77">
      <c r="A77" s="28" t="s">
        <v>197</v>
      </c>
      <c r="B77" s="58" t="s">
        <v>443</v>
      </c>
      <c r="C77" s="58" t="n">
        <v>6</v>
      </c>
      <c r="D77" s="58" t="n">
        <v>9</v>
      </c>
      <c r="E77" s="58" t="n">
        <v>13</v>
      </c>
      <c r="F77" s="58" t="n">
        <v>30</v>
      </c>
      <c r="G77" s="58" t="n">
        <v>112</v>
      </c>
    </row>
    <row r="78">
      <c r="A78" s="28" t="s">
        <v>197</v>
      </c>
      <c r="B78" s="58" t="s">
        <v>444</v>
      </c>
      <c r="C78" s="58" t="n">
        <v>2</v>
      </c>
      <c r="D78" s="58" t="n">
        <v>11</v>
      </c>
      <c r="E78" s="58" t="n">
        <v>3</v>
      </c>
      <c r="F78" s="58" t="n">
        <v>28</v>
      </c>
      <c r="G78" s="58" t="n">
        <v>38</v>
      </c>
    </row>
    <row r="79">
      <c r="A79" s="28" t="s">
        <v>197</v>
      </c>
      <c r="B79" s="58" t="s">
        <v>445</v>
      </c>
      <c r="C79" s="58" t="n">
        <v>1</v>
      </c>
      <c r="D79" s="58" t="n">
        <v>5</v>
      </c>
      <c r="E79" s="58" t="n">
        <v>0</v>
      </c>
      <c r="F79" s="58" t="n">
        <v>10</v>
      </c>
      <c r="G79" s="58" t="n">
        <v>46</v>
      </c>
    </row>
    <row r="80">
      <c r="A80" s="28" t="s">
        <v>197</v>
      </c>
      <c r="B80" s="58" t="s">
        <v>243</v>
      </c>
      <c r="C80" s="58" t="n">
        <v>0</v>
      </c>
      <c r="D80" s="58" t="n">
        <v>0</v>
      </c>
      <c r="E80" s="58" t="n">
        <v>1</v>
      </c>
      <c r="F80" s="58" t="n">
        <v>0</v>
      </c>
      <c r="G80" s="58" t="n">
        <v>0</v>
      </c>
    </row>
    <row r="81">
      <c r="A81" s="28" t="s">
        <v>197</v>
      </c>
      <c r="B81" s="58" t="s">
        <v>32</v>
      </c>
      <c r="C81" s="58" t="n">
        <v>9</v>
      </c>
      <c r="D81" s="58" t="n">
        <v>25</v>
      </c>
      <c r="E81" s="58" t="n">
        <v>17</v>
      </c>
      <c r="F81" s="58" t="n">
        <v>68</v>
      </c>
      <c r="G81" s="58" t="n">
        <v>196</v>
      </c>
    </row>
    <row r="82">
      <c r="A82" s="28" t="s">
        <v>446</v>
      </c>
      <c r="B82" s="58" t="s">
        <v>447</v>
      </c>
      <c r="C82" s="58" t="n">
        <v>5</v>
      </c>
      <c r="D82" s="58" t="n">
        <v>10</v>
      </c>
      <c r="E82" s="58" t="n">
        <v>10</v>
      </c>
      <c r="F82" s="58" t="n">
        <v>46</v>
      </c>
      <c r="G82" s="58" t="n">
        <v>131</v>
      </c>
    </row>
    <row r="83">
      <c r="A83" s="28" t="s">
        <v>446</v>
      </c>
      <c r="B83" s="58" t="s">
        <v>32</v>
      </c>
      <c r="C83" s="58" t="n">
        <v>5</v>
      </c>
      <c r="D83" s="58" t="n">
        <v>10</v>
      </c>
      <c r="E83" s="58" t="n">
        <v>10</v>
      </c>
      <c r="F83" s="58" t="n">
        <v>46</v>
      </c>
      <c r="G83" s="58" t="n">
        <v>131</v>
      </c>
    </row>
    <row r="84">
      <c r="A84" s="28" t="s">
        <v>347</v>
      </c>
      <c r="B84" s="58" t="s">
        <v>32</v>
      </c>
      <c r="C84" s="58" t="n">
        <v>9</v>
      </c>
      <c r="D84" s="58" t="n">
        <v>41</v>
      </c>
      <c r="E84" s="58" t="n">
        <v>15</v>
      </c>
      <c r="F84" s="58" t="n">
        <v>114</v>
      </c>
      <c r="G84" s="58" t="n">
        <v>248</v>
      </c>
    </row>
    <row r="85">
      <c r="A85" s="53" t="s">
        <v>32</v>
      </c>
      <c r="B85" s="59" t="s">
        <v>32</v>
      </c>
      <c r="C85" s="59" t="n">
        <v>1295</v>
      </c>
      <c r="D85" s="59" t="n">
        <v>1308</v>
      </c>
      <c r="E85" s="59" t="n">
        <v>1362</v>
      </c>
      <c r="F85" s="59" t="n">
        <v>6361</v>
      </c>
      <c r="G85" s="59" t="n">
        <v>15588</v>
      </c>
    </row>
    <row r="86">
      <c r="A86" s="28" t="s">
        <v>165</v>
      </c>
      <c r="B86" s="28"/>
      <c r="C86" s="28"/>
      <c r="D86" s="28"/>
      <c r="E86" s="28"/>
      <c r="F86" s="28"/>
      <c r="G86" s="28"/>
    </row>
    <row r="87">
      <c r="A87" s="28" t="s">
        <v>61</v>
      </c>
      <c r="B87" s="28"/>
      <c r="C87" s="28"/>
      <c r="D87" s="28"/>
      <c r="E87" s="28"/>
      <c r="F87" s="28"/>
      <c r="G87" s="28"/>
    </row>
  </sheetData>
  <sheetProtection sheet="1"/>
  <mergeCells count="20">
    <mergeCell ref="B1:E1"/>
    <mergeCell ref="A11:A15"/>
    <mergeCell ref="A16:A22"/>
    <mergeCell ref="A23:A26"/>
    <mergeCell ref="A27:A31"/>
    <mergeCell ref="A32:A37"/>
    <mergeCell ref="A38:A43"/>
    <mergeCell ref="A44:A47"/>
    <mergeCell ref="A48:A54"/>
    <mergeCell ref="A55:A58"/>
    <mergeCell ref="A59:A63"/>
    <mergeCell ref="A64:A68"/>
    <mergeCell ref="A69:A71"/>
    <mergeCell ref="A72:A76"/>
    <mergeCell ref="A77:A81"/>
    <mergeCell ref="A82:A83"/>
    <mergeCell ref="A84:A84"/>
    <mergeCell ref="A85:A85"/>
    <mergeCell ref="A86:G86"/>
    <mergeCell ref="A87:G87"/>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449</v>
      </c>
    </row>
    <row r="6" ht="15.95" customHeight="1">
      <c r="A6" s="16" t="s">
        <v>27</v>
      </c>
    </row>
    <row r="7" ht="15" customHeight="1">
      <c r="A7" s="9" t="s">
        <v>25</v>
      </c>
    </row>
    <row r="9">
      <c r="A9" s="23"/>
      <c r="B9" s="23"/>
      <c r="C9" s="23"/>
      <c r="D9" s="23"/>
      <c r="E9" s="23"/>
      <c r="F9" s="23"/>
      <c r="G9" s="23"/>
    </row>
    <row r="10">
      <c r="A10" s="60" t="s">
        <v>99</v>
      </c>
      <c r="B10" s="60" t="s">
        <v>235</v>
      </c>
      <c r="C10" s="26" t="s">
        <v>33</v>
      </c>
      <c r="D10" s="26" t="s">
        <v>34</v>
      </c>
      <c r="E10" s="26" t="s">
        <v>45</v>
      </c>
      <c r="F10" s="26" t="s">
        <v>100</v>
      </c>
      <c r="G10" s="26" t="s">
        <v>101</v>
      </c>
    </row>
    <row r="11">
      <c r="A11" s="28" t="s">
        <v>129</v>
      </c>
      <c r="B11" s="60" t="s">
        <v>353</v>
      </c>
      <c r="C11" s="60" t="n">
        <v>67</v>
      </c>
      <c r="D11" s="60" t="n">
        <v>92</v>
      </c>
      <c r="E11" s="60" t="n">
        <v>1</v>
      </c>
      <c r="F11" s="60" t="n">
        <v>176</v>
      </c>
      <c r="G11" s="60" t="n">
        <v>229</v>
      </c>
    </row>
    <row r="12">
      <c r="A12" s="28" t="s">
        <v>129</v>
      </c>
      <c r="B12" s="60" t="s">
        <v>32</v>
      </c>
      <c r="C12" s="60" t="n">
        <v>67</v>
      </c>
      <c r="D12" s="60" t="n">
        <v>92</v>
      </c>
      <c r="E12" s="60" t="n">
        <v>1</v>
      </c>
      <c r="F12" s="60" t="n">
        <v>176</v>
      </c>
      <c r="G12" s="60" t="n">
        <v>229</v>
      </c>
    </row>
    <row r="13">
      <c r="A13" s="28" t="s">
        <v>201</v>
      </c>
      <c r="B13" s="60" t="s">
        <v>450</v>
      </c>
      <c r="C13" s="60" t="n">
        <v>55</v>
      </c>
      <c r="D13" s="60" t="n">
        <v>49</v>
      </c>
      <c r="E13" s="60" t="n">
        <v>49</v>
      </c>
      <c r="F13" s="60" t="n">
        <v>285</v>
      </c>
      <c r="G13" s="60" t="n">
        <v>595</v>
      </c>
    </row>
    <row r="14">
      <c r="A14" s="28" t="s">
        <v>201</v>
      </c>
      <c r="B14" s="60" t="s">
        <v>451</v>
      </c>
      <c r="C14" s="60" t="n">
        <v>8</v>
      </c>
      <c r="D14" s="60" t="n">
        <v>4</v>
      </c>
      <c r="E14" s="60" t="n">
        <v>0</v>
      </c>
      <c r="F14" s="60" t="n">
        <v>14</v>
      </c>
      <c r="G14" s="60" t="n">
        <v>15</v>
      </c>
    </row>
    <row r="15">
      <c r="A15" s="28" t="s">
        <v>201</v>
      </c>
      <c r="B15" s="60" t="s">
        <v>32</v>
      </c>
      <c r="C15" s="60" t="n">
        <v>63</v>
      </c>
      <c r="D15" s="60" t="n">
        <v>53</v>
      </c>
      <c r="E15" s="60" t="n">
        <v>49</v>
      </c>
      <c r="F15" s="60" t="n">
        <v>299</v>
      </c>
      <c r="G15" s="60" t="n">
        <v>610</v>
      </c>
    </row>
    <row r="16">
      <c r="A16" s="28" t="s">
        <v>169</v>
      </c>
      <c r="B16" s="60" t="s">
        <v>383</v>
      </c>
      <c r="C16" s="60" t="n">
        <v>55</v>
      </c>
      <c r="D16" s="60" t="n">
        <v>32</v>
      </c>
      <c r="E16" s="60" t="n">
        <v>32</v>
      </c>
      <c r="F16" s="60" t="n">
        <v>204</v>
      </c>
      <c r="G16" s="60" t="n">
        <v>329</v>
      </c>
    </row>
    <row r="17">
      <c r="A17" s="28" t="s">
        <v>169</v>
      </c>
      <c r="B17" s="60" t="s">
        <v>32</v>
      </c>
      <c r="C17" s="60" t="n">
        <v>55</v>
      </c>
      <c r="D17" s="60" t="n">
        <v>32</v>
      </c>
      <c r="E17" s="60" t="n">
        <v>32</v>
      </c>
      <c r="F17" s="60" t="n">
        <v>204</v>
      </c>
      <c r="G17" s="60" t="n">
        <v>329</v>
      </c>
    </row>
    <row r="18">
      <c r="A18" s="28" t="s">
        <v>180</v>
      </c>
      <c r="B18" s="60" t="s">
        <v>452</v>
      </c>
      <c r="C18" s="60" t="n">
        <v>29</v>
      </c>
      <c r="D18" s="60" t="n">
        <v>10</v>
      </c>
      <c r="E18" s="60" t="n">
        <v>40</v>
      </c>
      <c r="F18" s="60" t="n">
        <v>110</v>
      </c>
      <c r="G18" s="60" t="n">
        <v>259</v>
      </c>
    </row>
    <row r="19">
      <c r="A19" s="28" t="s">
        <v>180</v>
      </c>
      <c r="B19" s="60" t="s">
        <v>32</v>
      </c>
      <c r="C19" s="60" t="n">
        <v>29</v>
      </c>
      <c r="D19" s="60" t="n">
        <v>10</v>
      </c>
      <c r="E19" s="60" t="n">
        <v>40</v>
      </c>
      <c r="F19" s="60" t="n">
        <v>110</v>
      </c>
      <c r="G19" s="60" t="n">
        <v>259</v>
      </c>
    </row>
    <row r="20">
      <c r="A20" s="28" t="s">
        <v>202</v>
      </c>
      <c r="B20" s="60" t="s">
        <v>453</v>
      </c>
      <c r="C20" s="60" t="n">
        <v>8</v>
      </c>
      <c r="D20" s="60" t="n">
        <v>7</v>
      </c>
      <c r="E20" s="60" t="n">
        <v>0</v>
      </c>
      <c r="F20" s="60" t="n">
        <v>31</v>
      </c>
      <c r="G20" s="60" t="n">
        <v>86</v>
      </c>
    </row>
    <row r="21">
      <c r="A21" s="28" t="s">
        <v>202</v>
      </c>
      <c r="B21" s="60" t="s">
        <v>454</v>
      </c>
      <c r="C21" s="60" t="n">
        <v>6</v>
      </c>
      <c r="D21" s="60" t="n">
        <v>8</v>
      </c>
      <c r="E21" s="60" t="n">
        <v>13</v>
      </c>
      <c r="F21" s="60" t="n">
        <v>51</v>
      </c>
      <c r="G21" s="60" t="n">
        <v>115</v>
      </c>
    </row>
    <row r="22">
      <c r="A22" s="28" t="s">
        <v>202</v>
      </c>
      <c r="B22" s="60" t="s">
        <v>455</v>
      </c>
      <c r="C22" s="60" t="n">
        <v>1</v>
      </c>
      <c r="D22" s="60" t="n">
        <v>1</v>
      </c>
      <c r="E22" s="60" t="n">
        <v>0</v>
      </c>
      <c r="F22" s="60" t="n">
        <v>2</v>
      </c>
      <c r="G22" s="60" t="n">
        <v>3</v>
      </c>
    </row>
    <row r="23">
      <c r="A23" s="28" t="s">
        <v>202</v>
      </c>
      <c r="B23" s="60" t="s">
        <v>456</v>
      </c>
      <c r="C23" s="60" t="n">
        <v>1</v>
      </c>
      <c r="D23" s="60" t="n">
        <v>10</v>
      </c>
      <c r="E23" s="60" t="n">
        <v>9</v>
      </c>
      <c r="F23" s="60" t="n">
        <v>64</v>
      </c>
      <c r="G23" s="60" t="n">
        <v>156</v>
      </c>
    </row>
    <row r="24">
      <c r="A24" s="28" t="s">
        <v>202</v>
      </c>
      <c r="B24" s="60" t="s">
        <v>457</v>
      </c>
      <c r="C24" s="60" t="n">
        <v>1</v>
      </c>
      <c r="D24" s="60" t="n">
        <v>1</v>
      </c>
      <c r="E24" s="60" t="n">
        <v>1</v>
      </c>
      <c r="F24" s="60" t="n">
        <v>7</v>
      </c>
      <c r="G24" s="60" t="n">
        <v>18</v>
      </c>
    </row>
    <row r="25">
      <c r="A25" s="28" t="s">
        <v>202</v>
      </c>
      <c r="B25" s="60" t="s">
        <v>243</v>
      </c>
      <c r="C25" s="60" t="n">
        <v>0</v>
      </c>
      <c r="D25" s="60" t="n">
        <v>0</v>
      </c>
      <c r="E25" s="60" t="n">
        <v>0</v>
      </c>
      <c r="F25" s="60" t="n">
        <v>0</v>
      </c>
      <c r="G25" s="60" t="n">
        <v>0</v>
      </c>
    </row>
    <row r="26">
      <c r="A26" s="28" t="s">
        <v>202</v>
      </c>
      <c r="B26" s="60" t="s">
        <v>32</v>
      </c>
      <c r="C26" s="60" t="n">
        <v>17</v>
      </c>
      <c r="D26" s="60" t="n">
        <v>27</v>
      </c>
      <c r="E26" s="60" t="n">
        <v>23</v>
      </c>
      <c r="F26" s="60" t="n">
        <v>155</v>
      </c>
      <c r="G26" s="60" t="n">
        <v>378</v>
      </c>
    </row>
    <row r="27">
      <c r="A27" s="28" t="s">
        <v>137</v>
      </c>
      <c r="B27" s="60" t="s">
        <v>382</v>
      </c>
      <c r="C27" s="60" t="n">
        <v>11</v>
      </c>
      <c r="D27" s="60" t="n">
        <v>7</v>
      </c>
      <c r="E27" s="60" t="n">
        <v>11</v>
      </c>
      <c r="F27" s="60" t="n">
        <v>38</v>
      </c>
      <c r="G27" s="60" t="n">
        <v>64</v>
      </c>
    </row>
    <row r="28">
      <c r="A28" s="28" t="s">
        <v>137</v>
      </c>
      <c r="B28" s="60" t="s">
        <v>32</v>
      </c>
      <c r="C28" s="60" t="n">
        <v>11</v>
      </c>
      <c r="D28" s="60" t="n">
        <v>7</v>
      </c>
      <c r="E28" s="60" t="n">
        <v>11</v>
      </c>
      <c r="F28" s="60" t="n">
        <v>38</v>
      </c>
      <c r="G28" s="60" t="n">
        <v>64</v>
      </c>
    </row>
    <row r="29">
      <c r="A29" s="28" t="s">
        <v>197</v>
      </c>
      <c r="B29" s="60" t="s">
        <v>458</v>
      </c>
      <c r="C29" s="60" t="n">
        <v>11</v>
      </c>
      <c r="D29" s="60" t="n">
        <v>0</v>
      </c>
      <c r="E29" s="60" t="n">
        <v>1</v>
      </c>
      <c r="F29" s="60" t="n">
        <v>15</v>
      </c>
      <c r="G29" s="60" t="n">
        <v>23</v>
      </c>
    </row>
    <row r="30">
      <c r="A30" s="28" t="s">
        <v>197</v>
      </c>
      <c r="B30" s="60" t="s">
        <v>32</v>
      </c>
      <c r="C30" s="60" t="n">
        <v>11</v>
      </c>
      <c r="D30" s="60" t="n">
        <v>0</v>
      </c>
      <c r="E30" s="60" t="n">
        <v>1</v>
      </c>
      <c r="F30" s="60" t="n">
        <v>15</v>
      </c>
      <c r="G30" s="60" t="n">
        <v>23</v>
      </c>
    </row>
    <row r="31">
      <c r="A31" s="28" t="s">
        <v>203</v>
      </c>
      <c r="B31" s="60" t="s">
        <v>459</v>
      </c>
      <c r="C31" s="60" t="n">
        <v>6</v>
      </c>
      <c r="D31" s="60" t="n">
        <v>5</v>
      </c>
      <c r="E31" s="60" t="n">
        <v>14</v>
      </c>
      <c r="F31" s="60" t="n">
        <v>25</v>
      </c>
      <c r="G31" s="60" t="n">
        <v>74</v>
      </c>
    </row>
    <row r="32">
      <c r="A32" s="28" t="s">
        <v>203</v>
      </c>
      <c r="B32" s="60" t="s">
        <v>243</v>
      </c>
      <c r="C32" s="60" t="n">
        <v>0</v>
      </c>
      <c r="D32" s="60" t="n">
        <v>0</v>
      </c>
      <c r="E32" s="60" t="n">
        <v>0</v>
      </c>
      <c r="F32" s="60" t="n">
        <v>0</v>
      </c>
      <c r="G32" s="60" t="n">
        <v>0</v>
      </c>
    </row>
    <row r="33">
      <c r="A33" s="28" t="s">
        <v>203</v>
      </c>
      <c r="B33" s="60" t="s">
        <v>32</v>
      </c>
      <c r="C33" s="60" t="n">
        <v>6</v>
      </c>
      <c r="D33" s="60" t="n">
        <v>5</v>
      </c>
      <c r="E33" s="60" t="n">
        <v>14</v>
      </c>
      <c r="F33" s="60" t="n">
        <v>25</v>
      </c>
      <c r="G33" s="60" t="n">
        <v>74</v>
      </c>
    </row>
    <row r="34">
      <c r="A34" s="28" t="s">
        <v>204</v>
      </c>
      <c r="B34" s="60" t="s">
        <v>460</v>
      </c>
      <c r="C34" s="60" t="n">
        <v>3</v>
      </c>
      <c r="D34" s="60" t="n">
        <v>2</v>
      </c>
      <c r="E34" s="60" t="n">
        <v>3</v>
      </c>
      <c r="F34" s="60" t="n">
        <v>16</v>
      </c>
      <c r="G34" s="60" t="n">
        <v>63</v>
      </c>
    </row>
    <row r="35">
      <c r="A35" s="28" t="s">
        <v>204</v>
      </c>
      <c r="B35" s="60" t="s">
        <v>461</v>
      </c>
      <c r="C35" s="60" t="n">
        <v>1</v>
      </c>
      <c r="D35" s="60" t="n">
        <v>0</v>
      </c>
      <c r="E35" s="60" t="n">
        <v>0</v>
      </c>
      <c r="F35" s="60" t="n">
        <v>9</v>
      </c>
      <c r="G35" s="60" t="n">
        <v>14</v>
      </c>
    </row>
    <row r="36">
      <c r="A36" s="28" t="s">
        <v>204</v>
      </c>
      <c r="B36" s="60" t="s">
        <v>243</v>
      </c>
      <c r="C36" s="60" t="n">
        <v>0</v>
      </c>
      <c r="D36" s="60" t="n">
        <v>1</v>
      </c>
      <c r="E36" s="60" t="n">
        <v>11</v>
      </c>
      <c r="F36" s="60" t="n">
        <v>10</v>
      </c>
      <c r="G36" s="60" t="n">
        <v>25</v>
      </c>
    </row>
    <row r="37">
      <c r="A37" s="28" t="s">
        <v>204</v>
      </c>
      <c r="B37" s="60" t="s">
        <v>32</v>
      </c>
      <c r="C37" s="60" t="n">
        <v>4</v>
      </c>
      <c r="D37" s="60" t="n">
        <v>3</v>
      </c>
      <c r="E37" s="60" t="n">
        <v>14</v>
      </c>
      <c r="F37" s="60" t="n">
        <v>35</v>
      </c>
      <c r="G37" s="60" t="n">
        <v>102</v>
      </c>
    </row>
    <row r="38">
      <c r="A38" s="28" t="s">
        <v>205</v>
      </c>
      <c r="B38" s="60" t="s">
        <v>462</v>
      </c>
      <c r="C38" s="60" t="n">
        <v>3</v>
      </c>
      <c r="D38" s="60" t="n">
        <v>2</v>
      </c>
      <c r="E38" s="60" t="n">
        <v>0</v>
      </c>
      <c r="F38" s="60" t="n">
        <v>20</v>
      </c>
      <c r="G38" s="60" t="n">
        <v>37</v>
      </c>
    </row>
    <row r="39">
      <c r="A39" s="28" t="s">
        <v>205</v>
      </c>
      <c r="B39" s="60" t="s">
        <v>32</v>
      </c>
      <c r="C39" s="60" t="n">
        <v>3</v>
      </c>
      <c r="D39" s="60" t="n">
        <v>2</v>
      </c>
      <c r="E39" s="60" t="n">
        <v>0</v>
      </c>
      <c r="F39" s="60" t="n">
        <v>20</v>
      </c>
      <c r="G39" s="60" t="n">
        <v>37</v>
      </c>
    </row>
    <row r="40">
      <c r="A40" s="28" t="s">
        <v>208</v>
      </c>
      <c r="B40" s="60" t="s">
        <v>463</v>
      </c>
      <c r="C40" s="60" t="n">
        <v>2</v>
      </c>
      <c r="D40" s="60" t="n">
        <v>11</v>
      </c>
      <c r="E40" s="60" t="n">
        <v>11</v>
      </c>
      <c r="F40" s="60" t="n">
        <v>46</v>
      </c>
      <c r="G40" s="60" t="n">
        <v>144</v>
      </c>
    </row>
    <row r="41">
      <c r="A41" s="28" t="s">
        <v>208</v>
      </c>
      <c r="B41" s="60" t="s">
        <v>243</v>
      </c>
      <c r="C41" s="60" t="n">
        <v>0</v>
      </c>
      <c r="D41" s="60" t="n">
        <v>5</v>
      </c>
      <c r="E41" s="60" t="n">
        <v>0</v>
      </c>
      <c r="F41" s="60" t="n">
        <v>12</v>
      </c>
      <c r="G41" s="60" t="n">
        <v>22</v>
      </c>
    </row>
    <row r="42">
      <c r="A42" s="28" t="s">
        <v>208</v>
      </c>
      <c r="B42" s="60" t="s">
        <v>32</v>
      </c>
      <c r="C42" s="60" t="n">
        <v>2</v>
      </c>
      <c r="D42" s="60" t="n">
        <v>16</v>
      </c>
      <c r="E42" s="60" t="n">
        <v>11</v>
      </c>
      <c r="F42" s="60" t="n">
        <v>58</v>
      </c>
      <c r="G42" s="60" t="n">
        <v>166</v>
      </c>
    </row>
    <row r="43">
      <c r="A43" s="28" t="s">
        <v>207</v>
      </c>
      <c r="B43" s="60" t="s">
        <v>464</v>
      </c>
      <c r="C43" s="60" t="n">
        <v>2</v>
      </c>
      <c r="D43" s="60" t="n">
        <v>0</v>
      </c>
      <c r="E43" s="60" t="n">
        <v>5</v>
      </c>
      <c r="F43" s="60" t="n">
        <v>8</v>
      </c>
      <c r="G43" s="60" t="n">
        <v>18</v>
      </c>
    </row>
    <row r="44">
      <c r="A44" s="28" t="s">
        <v>207</v>
      </c>
      <c r="B44" s="60" t="s">
        <v>243</v>
      </c>
      <c r="C44" s="60" t="n">
        <v>0</v>
      </c>
      <c r="D44" s="60" t="n">
        <v>0</v>
      </c>
      <c r="E44" s="60" t="n">
        <v>0</v>
      </c>
      <c r="F44" s="60" t="n">
        <v>0</v>
      </c>
      <c r="G44" s="60" t="n">
        <v>0</v>
      </c>
    </row>
    <row r="45">
      <c r="A45" s="28" t="s">
        <v>207</v>
      </c>
      <c r="B45" s="60" t="s">
        <v>32</v>
      </c>
      <c r="C45" s="60" t="n">
        <v>2</v>
      </c>
      <c r="D45" s="60" t="n">
        <v>0</v>
      </c>
      <c r="E45" s="60" t="n">
        <v>5</v>
      </c>
      <c r="F45" s="60" t="n">
        <v>8</v>
      </c>
      <c r="G45" s="60" t="n">
        <v>18</v>
      </c>
    </row>
    <row r="46">
      <c r="A46" s="28" t="s">
        <v>206</v>
      </c>
      <c r="B46" s="60" t="s">
        <v>465</v>
      </c>
      <c r="C46" s="60" t="n">
        <v>1</v>
      </c>
      <c r="D46" s="60" t="n">
        <v>0</v>
      </c>
      <c r="E46" s="60" t="n">
        <v>0</v>
      </c>
      <c r="F46" s="60" t="n">
        <v>1</v>
      </c>
      <c r="G46" s="60" t="n">
        <v>1</v>
      </c>
    </row>
    <row r="47">
      <c r="A47" s="28" t="s">
        <v>206</v>
      </c>
      <c r="B47" s="60" t="s">
        <v>466</v>
      </c>
      <c r="C47" s="60" t="n">
        <v>1</v>
      </c>
      <c r="D47" s="60" t="n">
        <v>0</v>
      </c>
      <c r="E47" s="60" t="n">
        <v>0</v>
      </c>
      <c r="F47" s="60" t="n">
        <v>4</v>
      </c>
      <c r="G47" s="60" t="n">
        <v>4</v>
      </c>
    </row>
    <row r="48">
      <c r="A48" s="28" t="s">
        <v>206</v>
      </c>
      <c r="B48" s="60" t="s">
        <v>243</v>
      </c>
      <c r="C48" s="60" t="n">
        <v>0</v>
      </c>
      <c r="D48" s="60" t="n">
        <v>0</v>
      </c>
      <c r="E48" s="60" t="n">
        <v>0</v>
      </c>
      <c r="F48" s="60" t="n">
        <v>0</v>
      </c>
      <c r="G48" s="60" t="n">
        <v>0</v>
      </c>
    </row>
    <row r="49">
      <c r="A49" s="28" t="s">
        <v>206</v>
      </c>
      <c r="B49" s="60" t="s">
        <v>32</v>
      </c>
      <c r="C49" s="60" t="n">
        <v>2</v>
      </c>
      <c r="D49" s="60" t="n">
        <v>0</v>
      </c>
      <c r="E49" s="60" t="n">
        <v>0</v>
      </c>
      <c r="F49" s="60" t="n">
        <v>5</v>
      </c>
      <c r="G49" s="60" t="n">
        <v>5</v>
      </c>
    </row>
    <row r="50">
      <c r="A50" s="28" t="s">
        <v>155</v>
      </c>
      <c r="B50" s="60" t="s">
        <v>467</v>
      </c>
      <c r="C50" s="60" t="n">
        <v>2</v>
      </c>
      <c r="D50" s="60" t="n">
        <v>0</v>
      </c>
      <c r="E50" s="60" t="n">
        <v>0</v>
      </c>
      <c r="F50" s="60" t="n">
        <v>3</v>
      </c>
      <c r="G50" s="60" t="n">
        <v>12</v>
      </c>
    </row>
    <row r="51">
      <c r="A51" s="28" t="s">
        <v>155</v>
      </c>
      <c r="B51" s="60" t="s">
        <v>243</v>
      </c>
      <c r="C51" s="60" t="n">
        <v>0</v>
      </c>
      <c r="D51" s="60" t="n">
        <v>0</v>
      </c>
      <c r="E51" s="60" t="n">
        <v>0</v>
      </c>
      <c r="F51" s="60" t="n">
        <v>0</v>
      </c>
      <c r="G51" s="60" t="n">
        <v>0</v>
      </c>
    </row>
    <row r="52">
      <c r="A52" s="28" t="s">
        <v>155</v>
      </c>
      <c r="B52" s="60" t="s">
        <v>32</v>
      </c>
      <c r="C52" s="60" t="n">
        <v>2</v>
      </c>
      <c r="D52" s="60" t="n">
        <v>0</v>
      </c>
      <c r="E52" s="60" t="n">
        <v>0</v>
      </c>
      <c r="F52" s="60" t="n">
        <v>3</v>
      </c>
      <c r="G52" s="60" t="n">
        <v>12</v>
      </c>
    </row>
    <row r="53">
      <c r="A53" s="28" t="s">
        <v>191</v>
      </c>
      <c r="B53" s="60" t="s">
        <v>468</v>
      </c>
      <c r="C53" s="60" t="n">
        <v>1</v>
      </c>
      <c r="D53" s="60" t="n">
        <v>0</v>
      </c>
      <c r="E53" s="60" t="n">
        <v>2</v>
      </c>
      <c r="F53" s="60" t="n">
        <v>34</v>
      </c>
      <c r="G53" s="60" t="n">
        <v>54</v>
      </c>
    </row>
    <row r="54">
      <c r="A54" s="28" t="s">
        <v>191</v>
      </c>
      <c r="B54" s="60" t="s">
        <v>243</v>
      </c>
      <c r="C54" s="60" t="n">
        <v>0</v>
      </c>
      <c r="D54" s="60" t="n">
        <v>3</v>
      </c>
      <c r="E54" s="60" t="n">
        <v>7</v>
      </c>
      <c r="F54" s="60" t="n">
        <v>4</v>
      </c>
      <c r="G54" s="60" t="n">
        <v>17</v>
      </c>
    </row>
    <row r="55">
      <c r="A55" s="28" t="s">
        <v>191</v>
      </c>
      <c r="B55" s="60" t="s">
        <v>32</v>
      </c>
      <c r="C55" s="60" t="n">
        <v>1</v>
      </c>
      <c r="D55" s="60" t="n">
        <v>3</v>
      </c>
      <c r="E55" s="60" t="n">
        <v>9</v>
      </c>
      <c r="F55" s="60" t="n">
        <v>38</v>
      </c>
      <c r="G55" s="60" t="n">
        <v>71</v>
      </c>
    </row>
    <row r="56">
      <c r="A56" s="28" t="s">
        <v>210</v>
      </c>
      <c r="B56" s="60" t="s">
        <v>469</v>
      </c>
      <c r="C56" s="60" t="n">
        <v>1</v>
      </c>
      <c r="D56" s="60" t="n">
        <v>2</v>
      </c>
      <c r="E56" s="60" t="n">
        <v>6</v>
      </c>
      <c r="F56" s="60" t="n">
        <v>8</v>
      </c>
      <c r="G56" s="60" t="n">
        <v>10</v>
      </c>
    </row>
    <row r="57">
      <c r="A57" s="28" t="s">
        <v>210</v>
      </c>
      <c r="B57" s="60" t="s">
        <v>243</v>
      </c>
      <c r="C57" s="60" t="n">
        <v>0</v>
      </c>
      <c r="D57" s="60" t="n">
        <v>0</v>
      </c>
      <c r="E57" s="60" t="n">
        <v>0</v>
      </c>
      <c r="F57" s="60" t="n">
        <v>2</v>
      </c>
      <c r="G57" s="60" t="n">
        <v>2</v>
      </c>
    </row>
    <row r="58">
      <c r="A58" s="28" t="s">
        <v>210</v>
      </c>
      <c r="B58" s="60" t="s">
        <v>32</v>
      </c>
      <c r="C58" s="60" t="n">
        <v>1</v>
      </c>
      <c r="D58" s="60" t="n">
        <v>2</v>
      </c>
      <c r="E58" s="60" t="n">
        <v>6</v>
      </c>
      <c r="F58" s="60" t="n">
        <v>10</v>
      </c>
      <c r="G58" s="60" t="n">
        <v>12</v>
      </c>
    </row>
    <row r="59">
      <c r="A59" s="28" t="s">
        <v>209</v>
      </c>
      <c r="B59" s="60" t="s">
        <v>470</v>
      </c>
      <c r="C59" s="60" t="n">
        <v>1</v>
      </c>
      <c r="D59" s="60" t="n">
        <v>0</v>
      </c>
      <c r="E59" s="60" t="n">
        <v>2</v>
      </c>
      <c r="F59" s="60" t="n">
        <v>8</v>
      </c>
      <c r="G59" s="60" t="n">
        <v>20</v>
      </c>
    </row>
    <row r="60">
      <c r="A60" s="28" t="s">
        <v>209</v>
      </c>
      <c r="B60" s="60" t="s">
        <v>32</v>
      </c>
      <c r="C60" s="60" t="n">
        <v>1</v>
      </c>
      <c r="D60" s="60" t="n">
        <v>0</v>
      </c>
      <c r="E60" s="60" t="n">
        <v>2</v>
      </c>
      <c r="F60" s="60" t="n">
        <v>8</v>
      </c>
      <c r="G60" s="60" t="n">
        <v>20</v>
      </c>
    </row>
    <row r="61">
      <c r="A61" s="28" t="s">
        <v>103</v>
      </c>
      <c r="B61" s="60" t="s">
        <v>471</v>
      </c>
      <c r="C61" s="60" t="n">
        <v>0</v>
      </c>
      <c r="D61" s="60" t="n">
        <v>0</v>
      </c>
      <c r="E61" s="60" t="n">
        <v>716</v>
      </c>
      <c r="F61" s="60" t="n">
        <v>0</v>
      </c>
      <c r="G61" s="60" t="n">
        <v>1255</v>
      </c>
    </row>
    <row r="62">
      <c r="A62" s="28" t="s">
        <v>103</v>
      </c>
      <c r="B62" s="60" t="s">
        <v>472</v>
      </c>
      <c r="C62" s="60" t="n">
        <v>0</v>
      </c>
      <c r="D62" s="60" t="n">
        <v>0</v>
      </c>
      <c r="E62" s="60" t="n">
        <v>168</v>
      </c>
      <c r="F62" s="60" t="n">
        <v>0</v>
      </c>
      <c r="G62" s="60" t="n">
        <v>806</v>
      </c>
    </row>
    <row r="63">
      <c r="A63" s="28" t="s">
        <v>103</v>
      </c>
      <c r="B63" s="60" t="s">
        <v>32</v>
      </c>
      <c r="C63" s="60" t="n">
        <v>0</v>
      </c>
      <c r="D63" s="60" t="n">
        <v>0</v>
      </c>
      <c r="E63" s="60" t="n">
        <v>884</v>
      </c>
      <c r="F63" s="60" t="n">
        <v>0</v>
      </c>
      <c r="G63" s="60" t="n">
        <v>2061</v>
      </c>
    </row>
    <row r="64">
      <c r="A64" s="28" t="s">
        <v>183</v>
      </c>
      <c r="B64" s="60" t="s">
        <v>473</v>
      </c>
      <c r="C64" s="60" t="n">
        <v>0</v>
      </c>
      <c r="D64" s="60" t="n">
        <v>0</v>
      </c>
      <c r="E64" s="60" t="n">
        <v>0</v>
      </c>
      <c r="F64" s="60" t="n">
        <v>0</v>
      </c>
      <c r="G64" s="60" t="n">
        <v>0</v>
      </c>
    </row>
    <row r="65">
      <c r="A65" s="28" t="s">
        <v>183</v>
      </c>
      <c r="B65" s="60" t="s">
        <v>32</v>
      </c>
      <c r="C65" s="60" t="n">
        <v>0</v>
      </c>
      <c r="D65" s="60" t="n">
        <v>0</v>
      </c>
      <c r="E65" s="60" t="n">
        <v>0</v>
      </c>
      <c r="F65" s="60" t="n">
        <v>0</v>
      </c>
      <c r="G65" s="60" t="n">
        <v>0</v>
      </c>
    </row>
    <row r="66">
      <c r="A66" s="28" t="s">
        <v>474</v>
      </c>
      <c r="B66" s="60" t="s">
        <v>475</v>
      </c>
      <c r="C66" s="60" t="n">
        <v>0</v>
      </c>
      <c r="D66" s="60" t="n">
        <v>0</v>
      </c>
      <c r="E66" s="60" t="n">
        <v>0</v>
      </c>
      <c r="F66" s="60" t="n">
        <v>0</v>
      </c>
      <c r="G66" s="60" t="n">
        <v>0</v>
      </c>
    </row>
    <row r="67">
      <c r="A67" s="28" t="s">
        <v>474</v>
      </c>
      <c r="B67" s="60" t="s">
        <v>32</v>
      </c>
      <c r="C67" s="60" t="n">
        <v>0</v>
      </c>
      <c r="D67" s="60" t="n">
        <v>0</v>
      </c>
      <c r="E67" s="60" t="n">
        <v>0</v>
      </c>
      <c r="F67" s="60" t="n">
        <v>0</v>
      </c>
      <c r="G67" s="60" t="n">
        <v>0</v>
      </c>
    </row>
    <row r="68">
      <c r="A68" s="28" t="s">
        <v>347</v>
      </c>
      <c r="B68" s="60" t="s">
        <v>32</v>
      </c>
      <c r="C68" s="60" t="n">
        <v>0</v>
      </c>
      <c r="D68" s="60" t="n">
        <v>8</v>
      </c>
      <c r="E68" s="60" t="n">
        <v>15</v>
      </c>
      <c r="F68" s="60" t="n">
        <v>133</v>
      </c>
      <c r="G68" s="60" t="n">
        <v>292</v>
      </c>
    </row>
    <row r="69">
      <c r="A69" s="53" t="s">
        <v>32</v>
      </c>
      <c r="B69" s="61" t="s">
        <v>32</v>
      </c>
      <c r="C69" s="61" t="n">
        <v>277</v>
      </c>
      <c r="D69" s="61" t="n">
        <v>260</v>
      </c>
      <c r="E69" s="61" t="n">
        <v>1117</v>
      </c>
      <c r="F69" s="61" t="n">
        <v>1340</v>
      </c>
      <c r="G69" s="61" t="n">
        <v>4762</v>
      </c>
    </row>
    <row r="70">
      <c r="A70" s="28" t="s">
        <v>165</v>
      </c>
      <c r="B70" s="28"/>
      <c r="C70" s="28"/>
      <c r="D70" s="28"/>
      <c r="E70" s="28"/>
      <c r="F70" s="28"/>
      <c r="G70" s="28"/>
    </row>
    <row r="71">
      <c r="A71" s="28" t="s">
        <v>61</v>
      </c>
      <c r="B71" s="28"/>
      <c r="C71" s="28"/>
      <c r="D71" s="28"/>
      <c r="E71" s="28"/>
      <c r="F71" s="28"/>
      <c r="G71" s="28"/>
    </row>
  </sheetData>
  <sheetProtection sheet="1"/>
  <mergeCells count="25">
    <mergeCell ref="B1:E1"/>
    <mergeCell ref="A11:A12"/>
    <mergeCell ref="A13:A15"/>
    <mergeCell ref="A16:A17"/>
    <mergeCell ref="A18:A19"/>
    <mergeCell ref="A20:A26"/>
    <mergeCell ref="A27:A28"/>
    <mergeCell ref="A29:A30"/>
    <mergeCell ref="A31:A33"/>
    <mergeCell ref="A34:A37"/>
    <mergeCell ref="A38:A39"/>
    <mergeCell ref="A40:A42"/>
    <mergeCell ref="A43:A45"/>
    <mergeCell ref="A46:A49"/>
    <mergeCell ref="A50:A52"/>
    <mergeCell ref="A53:A55"/>
    <mergeCell ref="A56:A58"/>
    <mergeCell ref="A59:A60"/>
    <mergeCell ref="A61:A63"/>
    <mergeCell ref="A64:A65"/>
    <mergeCell ref="A66:A67"/>
    <mergeCell ref="A68:A68"/>
    <mergeCell ref="A69:A69"/>
    <mergeCell ref="A70:G70"/>
    <mergeCell ref="A71:G71"/>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477</v>
      </c>
    </row>
    <row r="6" ht="15.95" customHeight="1">
      <c r="A6" s="16" t="s">
        <v>27</v>
      </c>
    </row>
    <row r="7" ht="15" customHeight="1">
      <c r="A7" s="9" t="s">
        <v>25</v>
      </c>
    </row>
    <row r="9">
      <c r="A9" s="23"/>
      <c r="B9" s="23"/>
      <c r="C9" s="23"/>
      <c r="D9" s="23"/>
      <c r="E9" s="23"/>
      <c r="F9" s="23"/>
      <c r="G9" s="23"/>
    </row>
    <row r="10">
      <c r="A10" s="62" t="s">
        <v>99</v>
      </c>
      <c r="B10" s="62" t="s">
        <v>235</v>
      </c>
      <c r="C10" s="26" t="s">
        <v>33</v>
      </c>
      <c r="D10" s="26" t="s">
        <v>34</v>
      </c>
      <c r="E10" s="26" t="s">
        <v>45</v>
      </c>
      <c r="F10" s="26" t="s">
        <v>100</v>
      </c>
      <c r="G10" s="26" t="s">
        <v>101</v>
      </c>
    </row>
    <row r="11">
      <c r="A11" s="28" t="s">
        <v>216</v>
      </c>
      <c r="B11" s="62" t="s">
        <v>478</v>
      </c>
      <c r="C11" s="62" t="n">
        <v>405</v>
      </c>
      <c r="D11" s="62" t="n">
        <v>2</v>
      </c>
      <c r="E11" s="62" t="n">
        <v>103</v>
      </c>
      <c r="F11" s="62" t="n">
        <v>537</v>
      </c>
      <c r="G11" s="62" t="n">
        <v>1440</v>
      </c>
    </row>
    <row r="12">
      <c r="A12" s="28" t="s">
        <v>216</v>
      </c>
      <c r="B12" s="62" t="s">
        <v>479</v>
      </c>
      <c r="C12" s="62" t="n">
        <v>100</v>
      </c>
      <c r="D12" s="62" t="n">
        <v>80</v>
      </c>
      <c r="E12" s="62" t="n">
        <v>93</v>
      </c>
      <c r="F12" s="62" t="n">
        <v>408</v>
      </c>
      <c r="G12" s="62" t="n">
        <v>1351</v>
      </c>
    </row>
    <row r="13">
      <c r="A13" s="28" t="s">
        <v>216</v>
      </c>
      <c r="B13" s="62" t="s">
        <v>480</v>
      </c>
      <c r="C13" s="62" t="n">
        <v>80</v>
      </c>
      <c r="D13" s="62" t="n">
        <v>80</v>
      </c>
      <c r="E13" s="62" t="n">
        <v>20</v>
      </c>
      <c r="F13" s="62" t="n">
        <v>367</v>
      </c>
      <c r="G13" s="62" t="n">
        <v>580</v>
      </c>
    </row>
    <row r="14">
      <c r="A14" s="28" t="s">
        <v>216</v>
      </c>
      <c r="B14" s="62" t="s">
        <v>481</v>
      </c>
      <c r="C14" s="62" t="n">
        <v>70</v>
      </c>
      <c r="D14" s="62" t="n">
        <v>330</v>
      </c>
      <c r="E14" s="62" t="n">
        <v>150</v>
      </c>
      <c r="F14" s="62" t="n">
        <v>1001</v>
      </c>
      <c r="G14" s="62" t="n">
        <v>1424</v>
      </c>
    </row>
    <row r="15">
      <c r="A15" s="28" t="s">
        <v>216</v>
      </c>
      <c r="B15" s="62" t="s">
        <v>482</v>
      </c>
      <c r="C15" s="62" t="n">
        <v>64</v>
      </c>
      <c r="D15" s="62" t="n">
        <v>128</v>
      </c>
      <c r="E15" s="62" t="n">
        <v>0</v>
      </c>
      <c r="F15" s="62" t="n">
        <v>320</v>
      </c>
      <c r="G15" s="62" t="n">
        <v>672</v>
      </c>
    </row>
    <row r="16">
      <c r="A16" s="28" t="s">
        <v>216</v>
      </c>
      <c r="B16" s="62" t="s">
        <v>243</v>
      </c>
      <c r="C16" s="62" t="n">
        <v>324</v>
      </c>
      <c r="D16" s="62" t="n">
        <v>259</v>
      </c>
      <c r="E16" s="62" t="n">
        <v>261</v>
      </c>
      <c r="F16" s="62" t="n">
        <v>2067</v>
      </c>
      <c r="G16" s="62" t="n">
        <v>4220</v>
      </c>
    </row>
    <row r="17">
      <c r="A17" s="28" t="s">
        <v>216</v>
      </c>
      <c r="B17" s="62" t="s">
        <v>32</v>
      </c>
      <c r="C17" s="62" t="n">
        <v>1043</v>
      </c>
      <c r="D17" s="62" t="n">
        <v>879</v>
      </c>
      <c r="E17" s="62" t="n">
        <v>627</v>
      </c>
      <c r="F17" s="62" t="n">
        <v>4700</v>
      </c>
      <c r="G17" s="62" t="n">
        <v>9687</v>
      </c>
    </row>
    <row r="18">
      <c r="A18" s="28" t="s">
        <v>141</v>
      </c>
      <c r="B18" s="62" t="s">
        <v>483</v>
      </c>
      <c r="C18" s="62" t="n">
        <v>192</v>
      </c>
      <c r="D18" s="62" t="n">
        <v>0</v>
      </c>
      <c r="E18" s="62" t="n">
        <v>0</v>
      </c>
      <c r="F18" s="62" t="n">
        <v>192</v>
      </c>
      <c r="G18" s="62" t="n">
        <v>192</v>
      </c>
    </row>
    <row r="19">
      <c r="A19" s="28" t="s">
        <v>141</v>
      </c>
      <c r="B19" s="62" t="s">
        <v>484</v>
      </c>
      <c r="C19" s="62" t="n">
        <v>160</v>
      </c>
      <c r="D19" s="62" t="n">
        <v>0</v>
      </c>
      <c r="E19" s="62" t="n">
        <v>64</v>
      </c>
      <c r="F19" s="62" t="n">
        <v>224</v>
      </c>
      <c r="G19" s="62" t="n">
        <v>416</v>
      </c>
    </row>
    <row r="20">
      <c r="A20" s="28" t="s">
        <v>141</v>
      </c>
      <c r="B20" s="62" t="s">
        <v>485</v>
      </c>
      <c r="C20" s="62" t="n">
        <v>96</v>
      </c>
      <c r="D20" s="62" t="n">
        <v>0</v>
      </c>
      <c r="E20" s="62" t="n">
        <v>32</v>
      </c>
      <c r="F20" s="62" t="n">
        <v>160</v>
      </c>
      <c r="G20" s="62" t="n">
        <v>384</v>
      </c>
    </row>
    <row r="21">
      <c r="A21" s="28" t="s">
        <v>141</v>
      </c>
      <c r="B21" s="62" t="s">
        <v>486</v>
      </c>
      <c r="C21" s="62" t="n">
        <v>96</v>
      </c>
      <c r="D21" s="62" t="n">
        <v>32</v>
      </c>
      <c r="E21" s="62" t="n">
        <v>224</v>
      </c>
      <c r="F21" s="62" t="n">
        <v>544</v>
      </c>
      <c r="G21" s="62" t="n">
        <v>1344</v>
      </c>
    </row>
    <row r="22">
      <c r="A22" s="28" t="s">
        <v>141</v>
      </c>
      <c r="B22" s="62" t="s">
        <v>487</v>
      </c>
      <c r="C22" s="62" t="n">
        <v>84</v>
      </c>
      <c r="D22" s="62" t="n">
        <v>168</v>
      </c>
      <c r="E22" s="62" t="n">
        <v>0</v>
      </c>
      <c r="F22" s="62" t="n">
        <v>504</v>
      </c>
      <c r="G22" s="62" t="n">
        <v>672</v>
      </c>
    </row>
    <row r="23">
      <c r="A23" s="28" t="s">
        <v>141</v>
      </c>
      <c r="B23" s="62" t="s">
        <v>488</v>
      </c>
      <c r="C23" s="62" t="n">
        <v>64</v>
      </c>
      <c r="D23" s="62" t="n">
        <v>0</v>
      </c>
      <c r="E23" s="62" t="n">
        <v>32</v>
      </c>
      <c r="F23" s="62" t="n">
        <v>64</v>
      </c>
      <c r="G23" s="62" t="n">
        <v>192</v>
      </c>
    </row>
    <row r="24">
      <c r="A24" s="28" t="s">
        <v>141</v>
      </c>
      <c r="B24" s="62" t="s">
        <v>489</v>
      </c>
      <c r="C24" s="62" t="n">
        <v>58</v>
      </c>
      <c r="D24" s="62" t="n">
        <v>80</v>
      </c>
      <c r="E24" s="62" t="n">
        <v>46</v>
      </c>
      <c r="F24" s="62" t="n">
        <v>386</v>
      </c>
      <c r="G24" s="62" t="n">
        <v>540</v>
      </c>
    </row>
    <row r="25">
      <c r="A25" s="28" t="s">
        <v>141</v>
      </c>
      <c r="B25" s="62" t="s">
        <v>490</v>
      </c>
      <c r="C25" s="62" t="n">
        <v>49</v>
      </c>
      <c r="D25" s="62" t="n">
        <v>2</v>
      </c>
      <c r="E25" s="62" t="n">
        <v>0</v>
      </c>
      <c r="F25" s="62" t="n">
        <v>100</v>
      </c>
      <c r="G25" s="62" t="n">
        <v>160</v>
      </c>
    </row>
    <row r="26">
      <c r="A26" s="28" t="s">
        <v>141</v>
      </c>
      <c r="B26" s="62" t="s">
        <v>491</v>
      </c>
      <c r="C26" s="62" t="n">
        <v>48</v>
      </c>
      <c r="D26" s="62" t="n">
        <v>0</v>
      </c>
      <c r="E26" s="62" t="n">
        <v>0</v>
      </c>
      <c r="F26" s="62" t="n">
        <v>240</v>
      </c>
      <c r="G26" s="62" t="n">
        <v>576</v>
      </c>
    </row>
    <row r="27">
      <c r="A27" s="28" t="s">
        <v>141</v>
      </c>
      <c r="B27" s="62" t="s">
        <v>243</v>
      </c>
      <c r="C27" s="62" t="n">
        <v>55</v>
      </c>
      <c r="D27" s="62" t="n">
        <v>450</v>
      </c>
      <c r="E27" s="62" t="n">
        <v>433</v>
      </c>
      <c r="F27" s="62" t="n">
        <v>1367</v>
      </c>
      <c r="G27" s="62" t="n">
        <v>4332</v>
      </c>
    </row>
    <row r="28">
      <c r="A28" s="28" t="s">
        <v>141</v>
      </c>
      <c r="B28" s="62" t="s">
        <v>32</v>
      </c>
      <c r="C28" s="62" t="n">
        <v>902</v>
      </c>
      <c r="D28" s="62" t="n">
        <v>732</v>
      </c>
      <c r="E28" s="62" t="n">
        <v>831</v>
      </c>
      <c r="F28" s="62" t="n">
        <v>3781</v>
      </c>
      <c r="G28" s="62" t="n">
        <v>8808</v>
      </c>
    </row>
    <row r="29">
      <c r="A29" s="28" t="s">
        <v>217</v>
      </c>
      <c r="B29" s="62" t="s">
        <v>492</v>
      </c>
      <c r="C29" s="62" t="n">
        <v>122</v>
      </c>
      <c r="D29" s="62" t="n">
        <v>0</v>
      </c>
      <c r="E29" s="62" t="n">
        <v>0</v>
      </c>
      <c r="F29" s="62" t="n">
        <v>350</v>
      </c>
      <c r="G29" s="62" t="n">
        <v>1084</v>
      </c>
    </row>
    <row r="30">
      <c r="A30" s="28" t="s">
        <v>217</v>
      </c>
      <c r="B30" s="62" t="s">
        <v>493</v>
      </c>
      <c r="C30" s="62" t="n">
        <v>102</v>
      </c>
      <c r="D30" s="62" t="n">
        <v>222</v>
      </c>
      <c r="E30" s="62" t="n">
        <v>186</v>
      </c>
      <c r="F30" s="62" t="n">
        <v>850</v>
      </c>
      <c r="G30" s="62" t="n">
        <v>2074</v>
      </c>
    </row>
    <row r="31">
      <c r="A31" s="28" t="s">
        <v>217</v>
      </c>
      <c r="B31" s="62" t="s">
        <v>494</v>
      </c>
      <c r="C31" s="62" t="n">
        <v>100</v>
      </c>
      <c r="D31" s="62" t="n">
        <v>0</v>
      </c>
      <c r="E31" s="62" t="n">
        <v>0</v>
      </c>
      <c r="F31" s="62" t="n">
        <v>100</v>
      </c>
      <c r="G31" s="62" t="n">
        <v>100</v>
      </c>
    </row>
    <row r="32">
      <c r="A32" s="28" t="s">
        <v>217</v>
      </c>
      <c r="B32" s="62" t="s">
        <v>495</v>
      </c>
      <c r="C32" s="62" t="n">
        <v>74</v>
      </c>
      <c r="D32" s="62" t="n">
        <v>0</v>
      </c>
      <c r="E32" s="62" t="n">
        <v>80</v>
      </c>
      <c r="F32" s="62" t="n">
        <v>74</v>
      </c>
      <c r="G32" s="62" t="n">
        <v>183</v>
      </c>
    </row>
    <row r="33">
      <c r="A33" s="28" t="s">
        <v>217</v>
      </c>
      <c r="B33" s="62" t="s">
        <v>243</v>
      </c>
      <c r="C33" s="62" t="n">
        <v>66</v>
      </c>
      <c r="D33" s="62" t="n">
        <v>52</v>
      </c>
      <c r="E33" s="62" t="n">
        <v>359</v>
      </c>
      <c r="F33" s="62" t="n">
        <v>547</v>
      </c>
      <c r="G33" s="62" t="n">
        <v>1666</v>
      </c>
    </row>
    <row r="34">
      <c r="A34" s="28" t="s">
        <v>217</v>
      </c>
      <c r="B34" s="62" t="s">
        <v>32</v>
      </c>
      <c r="C34" s="62" t="n">
        <v>464</v>
      </c>
      <c r="D34" s="62" t="n">
        <v>274</v>
      </c>
      <c r="E34" s="62" t="n">
        <v>625</v>
      </c>
      <c r="F34" s="62" t="n">
        <v>1921</v>
      </c>
      <c r="G34" s="62" t="n">
        <v>5107</v>
      </c>
    </row>
    <row r="35">
      <c r="A35" s="28" t="s">
        <v>218</v>
      </c>
      <c r="B35" s="62" t="s">
        <v>496</v>
      </c>
      <c r="C35" s="62" t="n">
        <v>224</v>
      </c>
      <c r="D35" s="62" t="n">
        <v>401</v>
      </c>
      <c r="E35" s="62" t="n">
        <v>84</v>
      </c>
      <c r="F35" s="62" t="n">
        <v>1355</v>
      </c>
      <c r="G35" s="62" t="n">
        <v>2304</v>
      </c>
    </row>
    <row r="36">
      <c r="A36" s="28" t="s">
        <v>218</v>
      </c>
      <c r="B36" s="62" t="s">
        <v>497</v>
      </c>
      <c r="C36" s="62" t="n">
        <v>63</v>
      </c>
      <c r="D36" s="62" t="n">
        <v>46</v>
      </c>
      <c r="E36" s="62" t="n">
        <v>0</v>
      </c>
      <c r="F36" s="62" t="n">
        <v>200</v>
      </c>
      <c r="G36" s="62" t="n">
        <v>200</v>
      </c>
    </row>
    <row r="37">
      <c r="A37" s="28" t="s">
        <v>218</v>
      </c>
      <c r="B37" s="62" t="s">
        <v>498</v>
      </c>
      <c r="C37" s="62" t="n">
        <v>25</v>
      </c>
      <c r="D37" s="62" t="n">
        <v>30</v>
      </c>
      <c r="E37" s="62" t="n">
        <v>86</v>
      </c>
      <c r="F37" s="62" t="n">
        <v>75</v>
      </c>
      <c r="G37" s="62" t="n">
        <v>435</v>
      </c>
    </row>
    <row r="38">
      <c r="A38" s="28" t="s">
        <v>218</v>
      </c>
      <c r="B38" s="62" t="s">
        <v>499</v>
      </c>
      <c r="C38" s="62" t="n">
        <v>20</v>
      </c>
      <c r="D38" s="62" t="n">
        <v>40</v>
      </c>
      <c r="E38" s="62" t="n">
        <v>20</v>
      </c>
      <c r="F38" s="62" t="n">
        <v>215</v>
      </c>
      <c r="G38" s="62" t="n">
        <v>539</v>
      </c>
    </row>
    <row r="39">
      <c r="A39" s="28" t="s">
        <v>218</v>
      </c>
      <c r="B39" s="62" t="s">
        <v>243</v>
      </c>
      <c r="C39" s="62" t="n">
        <v>35</v>
      </c>
      <c r="D39" s="62" t="n">
        <v>354</v>
      </c>
      <c r="E39" s="62" t="n">
        <v>167</v>
      </c>
      <c r="F39" s="62" t="n">
        <v>1230</v>
      </c>
      <c r="G39" s="62" t="n">
        <v>3262</v>
      </c>
    </row>
    <row r="40">
      <c r="A40" s="28" t="s">
        <v>218</v>
      </c>
      <c r="B40" s="62" t="s">
        <v>32</v>
      </c>
      <c r="C40" s="62" t="n">
        <v>367</v>
      </c>
      <c r="D40" s="62" t="n">
        <v>871</v>
      </c>
      <c r="E40" s="62" t="n">
        <v>357</v>
      </c>
      <c r="F40" s="62" t="n">
        <v>3075</v>
      </c>
      <c r="G40" s="62" t="n">
        <v>6740</v>
      </c>
    </row>
    <row r="41">
      <c r="A41" s="28" t="s">
        <v>219</v>
      </c>
      <c r="B41" s="62" t="s">
        <v>500</v>
      </c>
      <c r="C41" s="62" t="n">
        <v>192</v>
      </c>
      <c r="D41" s="62" t="n">
        <v>0</v>
      </c>
      <c r="E41" s="62" t="n">
        <v>0</v>
      </c>
      <c r="F41" s="62" t="n">
        <v>192</v>
      </c>
      <c r="G41" s="62" t="n">
        <v>192</v>
      </c>
    </row>
    <row r="42">
      <c r="A42" s="28" t="s">
        <v>219</v>
      </c>
      <c r="B42" s="62" t="s">
        <v>501</v>
      </c>
      <c r="C42" s="62" t="n">
        <v>92</v>
      </c>
      <c r="D42" s="62" t="n">
        <v>0</v>
      </c>
      <c r="E42" s="62" t="n">
        <v>0</v>
      </c>
      <c r="F42" s="62" t="n">
        <v>92</v>
      </c>
      <c r="G42" s="62" t="n">
        <v>92</v>
      </c>
    </row>
    <row r="43">
      <c r="A43" s="28" t="s">
        <v>219</v>
      </c>
      <c r="B43" s="62" t="s">
        <v>502</v>
      </c>
      <c r="C43" s="62" t="n">
        <v>37</v>
      </c>
      <c r="D43" s="62" t="n">
        <v>0</v>
      </c>
      <c r="E43" s="62" t="n">
        <v>0</v>
      </c>
      <c r="F43" s="62" t="n">
        <v>37</v>
      </c>
      <c r="G43" s="62" t="n">
        <v>37</v>
      </c>
    </row>
    <row r="44">
      <c r="A44" s="28" t="s">
        <v>219</v>
      </c>
      <c r="B44" s="62" t="s">
        <v>243</v>
      </c>
      <c r="C44" s="62" t="n">
        <v>2</v>
      </c>
      <c r="D44" s="62" t="n">
        <v>0</v>
      </c>
      <c r="E44" s="62" t="n">
        <v>0</v>
      </c>
      <c r="F44" s="62" t="n">
        <v>2</v>
      </c>
      <c r="G44" s="62" t="n">
        <v>2</v>
      </c>
    </row>
    <row r="45">
      <c r="A45" s="28" t="s">
        <v>219</v>
      </c>
      <c r="B45" s="62" t="s">
        <v>32</v>
      </c>
      <c r="C45" s="62" t="n">
        <v>323</v>
      </c>
      <c r="D45" s="62" t="n">
        <v>0</v>
      </c>
      <c r="E45" s="62" t="n">
        <v>0</v>
      </c>
      <c r="F45" s="62" t="n">
        <v>323</v>
      </c>
      <c r="G45" s="62" t="n">
        <v>323</v>
      </c>
    </row>
    <row r="46">
      <c r="A46" s="28" t="s">
        <v>131</v>
      </c>
      <c r="B46" s="62" t="s">
        <v>503</v>
      </c>
      <c r="C46" s="62" t="n">
        <v>130</v>
      </c>
      <c r="D46" s="62" t="n">
        <v>119</v>
      </c>
      <c r="E46" s="62" t="n">
        <v>81</v>
      </c>
      <c r="F46" s="62" t="n">
        <v>558</v>
      </c>
      <c r="G46" s="62" t="n">
        <v>1275</v>
      </c>
    </row>
    <row r="47">
      <c r="A47" s="28" t="s">
        <v>131</v>
      </c>
      <c r="B47" s="62" t="s">
        <v>504</v>
      </c>
      <c r="C47" s="62" t="n">
        <v>74</v>
      </c>
      <c r="D47" s="62" t="n">
        <v>67</v>
      </c>
      <c r="E47" s="62" t="n">
        <v>80</v>
      </c>
      <c r="F47" s="62" t="n">
        <v>332</v>
      </c>
      <c r="G47" s="62" t="n">
        <v>821</v>
      </c>
    </row>
    <row r="48">
      <c r="A48" s="28" t="s">
        <v>131</v>
      </c>
      <c r="B48" s="62" t="s">
        <v>505</v>
      </c>
      <c r="C48" s="62" t="n">
        <v>51</v>
      </c>
      <c r="D48" s="62" t="n">
        <v>46</v>
      </c>
      <c r="E48" s="62" t="n">
        <v>48</v>
      </c>
      <c r="F48" s="62" t="n">
        <v>220</v>
      </c>
      <c r="G48" s="62" t="n">
        <v>524</v>
      </c>
    </row>
    <row r="49">
      <c r="A49" s="28" t="s">
        <v>131</v>
      </c>
      <c r="B49" s="62" t="s">
        <v>506</v>
      </c>
      <c r="C49" s="62" t="n">
        <v>16</v>
      </c>
      <c r="D49" s="62" t="n">
        <v>24</v>
      </c>
      <c r="E49" s="62" t="n">
        <v>15</v>
      </c>
      <c r="F49" s="62" t="n">
        <v>94</v>
      </c>
      <c r="G49" s="62" t="n">
        <v>232</v>
      </c>
    </row>
    <row r="50">
      <c r="A50" s="28" t="s">
        <v>131</v>
      </c>
      <c r="B50" s="62" t="s">
        <v>243</v>
      </c>
      <c r="C50" s="62" t="n">
        <v>31</v>
      </c>
      <c r="D50" s="62" t="n">
        <v>31</v>
      </c>
      <c r="E50" s="62" t="n">
        <v>83</v>
      </c>
      <c r="F50" s="62" t="n">
        <v>248</v>
      </c>
      <c r="G50" s="62" t="n">
        <v>606</v>
      </c>
    </row>
    <row r="51">
      <c r="A51" s="28" t="s">
        <v>131</v>
      </c>
      <c r="B51" s="62" t="s">
        <v>32</v>
      </c>
      <c r="C51" s="62" t="n">
        <v>302</v>
      </c>
      <c r="D51" s="62" t="n">
        <v>287</v>
      </c>
      <c r="E51" s="62" t="n">
        <v>307</v>
      </c>
      <c r="F51" s="62" t="n">
        <v>1452</v>
      </c>
      <c r="G51" s="62" t="n">
        <v>3458</v>
      </c>
    </row>
    <row r="52">
      <c r="A52" s="28" t="s">
        <v>220</v>
      </c>
      <c r="B52" s="62" t="s">
        <v>507</v>
      </c>
      <c r="C52" s="62" t="n">
        <v>138</v>
      </c>
      <c r="D52" s="62" t="n">
        <v>144</v>
      </c>
      <c r="E52" s="62" t="n">
        <v>240</v>
      </c>
      <c r="F52" s="62" t="n">
        <v>811</v>
      </c>
      <c r="G52" s="62" t="n">
        <v>2934</v>
      </c>
    </row>
    <row r="53">
      <c r="A53" s="28" t="s">
        <v>220</v>
      </c>
      <c r="B53" s="62" t="s">
        <v>508</v>
      </c>
      <c r="C53" s="62" t="n">
        <v>53</v>
      </c>
      <c r="D53" s="62" t="n">
        <v>75</v>
      </c>
      <c r="E53" s="62" t="n">
        <v>3</v>
      </c>
      <c r="F53" s="62" t="n">
        <v>431</v>
      </c>
      <c r="G53" s="62" t="n">
        <v>1007</v>
      </c>
    </row>
    <row r="54">
      <c r="A54" s="28" t="s">
        <v>220</v>
      </c>
      <c r="B54" s="62" t="s">
        <v>509</v>
      </c>
      <c r="C54" s="62" t="n">
        <v>23</v>
      </c>
      <c r="D54" s="62" t="n">
        <v>33</v>
      </c>
      <c r="E54" s="62" t="n">
        <v>9</v>
      </c>
      <c r="F54" s="62" t="n">
        <v>88</v>
      </c>
      <c r="G54" s="62" t="n">
        <v>147</v>
      </c>
    </row>
    <row r="55">
      <c r="A55" s="28" t="s">
        <v>220</v>
      </c>
      <c r="B55" s="62" t="s">
        <v>243</v>
      </c>
      <c r="C55" s="62" t="n">
        <v>1</v>
      </c>
      <c r="D55" s="62" t="n">
        <v>9</v>
      </c>
      <c r="E55" s="62" t="n">
        <v>0</v>
      </c>
      <c r="F55" s="62" t="n">
        <v>49</v>
      </c>
      <c r="G55" s="62" t="n">
        <v>153</v>
      </c>
    </row>
    <row r="56">
      <c r="A56" s="28" t="s">
        <v>220</v>
      </c>
      <c r="B56" s="62" t="s">
        <v>32</v>
      </c>
      <c r="C56" s="62" t="n">
        <v>215</v>
      </c>
      <c r="D56" s="62" t="n">
        <v>261</v>
      </c>
      <c r="E56" s="62" t="n">
        <v>252</v>
      </c>
      <c r="F56" s="62" t="n">
        <v>1379</v>
      </c>
      <c r="G56" s="62" t="n">
        <v>4241</v>
      </c>
    </row>
    <row r="57">
      <c r="A57" s="28" t="s">
        <v>139</v>
      </c>
      <c r="B57" s="62" t="s">
        <v>510</v>
      </c>
      <c r="C57" s="62" t="n">
        <v>70</v>
      </c>
      <c r="D57" s="62" t="n">
        <v>61</v>
      </c>
      <c r="E57" s="62" t="n">
        <v>40</v>
      </c>
      <c r="F57" s="62" t="n">
        <v>323</v>
      </c>
      <c r="G57" s="62" t="n">
        <v>801</v>
      </c>
    </row>
    <row r="58">
      <c r="A58" s="28" t="s">
        <v>139</v>
      </c>
      <c r="B58" s="62" t="s">
        <v>511</v>
      </c>
      <c r="C58" s="62" t="n">
        <v>35</v>
      </c>
      <c r="D58" s="62" t="n">
        <v>9</v>
      </c>
      <c r="E58" s="62" t="n">
        <v>8</v>
      </c>
      <c r="F58" s="62" t="n">
        <v>57</v>
      </c>
      <c r="G58" s="62" t="n">
        <v>108</v>
      </c>
    </row>
    <row r="59">
      <c r="A59" s="28" t="s">
        <v>139</v>
      </c>
      <c r="B59" s="62" t="s">
        <v>512</v>
      </c>
      <c r="C59" s="62" t="n">
        <v>22</v>
      </c>
      <c r="D59" s="62" t="n">
        <v>28</v>
      </c>
      <c r="E59" s="62" t="n">
        <v>26</v>
      </c>
      <c r="F59" s="62" t="n">
        <v>110</v>
      </c>
      <c r="G59" s="62" t="n">
        <v>198</v>
      </c>
    </row>
    <row r="60">
      <c r="A60" s="28" t="s">
        <v>139</v>
      </c>
      <c r="B60" s="62" t="s">
        <v>513</v>
      </c>
      <c r="C60" s="62" t="n">
        <v>16</v>
      </c>
      <c r="D60" s="62" t="n">
        <v>14</v>
      </c>
      <c r="E60" s="62" t="n">
        <v>9</v>
      </c>
      <c r="F60" s="62" t="n">
        <v>76</v>
      </c>
      <c r="G60" s="62" t="n">
        <v>209</v>
      </c>
    </row>
    <row r="61">
      <c r="A61" s="28" t="s">
        <v>139</v>
      </c>
      <c r="B61" s="62" t="s">
        <v>514</v>
      </c>
      <c r="C61" s="62" t="n">
        <v>15</v>
      </c>
      <c r="D61" s="62" t="n">
        <v>35</v>
      </c>
      <c r="E61" s="62" t="n">
        <v>17</v>
      </c>
      <c r="F61" s="62" t="n">
        <v>72</v>
      </c>
      <c r="G61" s="62" t="n">
        <v>163</v>
      </c>
    </row>
    <row r="62">
      <c r="A62" s="28" t="s">
        <v>139</v>
      </c>
      <c r="B62" s="62" t="s">
        <v>515</v>
      </c>
      <c r="C62" s="62" t="n">
        <v>15</v>
      </c>
      <c r="D62" s="62" t="n">
        <v>10</v>
      </c>
      <c r="E62" s="62" t="n">
        <v>17</v>
      </c>
      <c r="F62" s="62" t="n">
        <v>65</v>
      </c>
      <c r="G62" s="62" t="n">
        <v>166</v>
      </c>
    </row>
    <row r="63">
      <c r="A63" s="28" t="s">
        <v>139</v>
      </c>
      <c r="B63" s="62" t="s">
        <v>243</v>
      </c>
      <c r="C63" s="62" t="n">
        <v>31</v>
      </c>
      <c r="D63" s="62" t="n">
        <v>40</v>
      </c>
      <c r="E63" s="62" t="n">
        <v>40</v>
      </c>
      <c r="F63" s="62" t="n">
        <v>258</v>
      </c>
      <c r="G63" s="62" t="n">
        <v>589</v>
      </c>
    </row>
    <row r="64">
      <c r="A64" s="28" t="s">
        <v>139</v>
      </c>
      <c r="B64" s="62" t="s">
        <v>32</v>
      </c>
      <c r="C64" s="62" t="n">
        <v>204</v>
      </c>
      <c r="D64" s="62" t="n">
        <v>197</v>
      </c>
      <c r="E64" s="62" t="n">
        <v>157</v>
      </c>
      <c r="F64" s="62" t="n">
        <v>961</v>
      </c>
      <c r="G64" s="62" t="n">
        <v>2234</v>
      </c>
    </row>
    <row r="65">
      <c r="A65" s="28" t="s">
        <v>221</v>
      </c>
      <c r="B65" s="62" t="s">
        <v>516</v>
      </c>
      <c r="C65" s="62" t="n">
        <v>72</v>
      </c>
      <c r="D65" s="62" t="n">
        <v>0</v>
      </c>
      <c r="E65" s="62" t="n">
        <v>0</v>
      </c>
      <c r="F65" s="62" t="n">
        <v>72</v>
      </c>
      <c r="G65" s="62" t="n">
        <v>408</v>
      </c>
    </row>
    <row r="66">
      <c r="A66" s="28" t="s">
        <v>221</v>
      </c>
      <c r="B66" s="62" t="s">
        <v>517</v>
      </c>
      <c r="C66" s="62" t="n">
        <v>37</v>
      </c>
      <c r="D66" s="62" t="n">
        <v>0</v>
      </c>
      <c r="E66" s="62" t="n">
        <v>0</v>
      </c>
      <c r="F66" s="62" t="n">
        <v>94</v>
      </c>
      <c r="G66" s="62" t="n">
        <v>94</v>
      </c>
    </row>
    <row r="67">
      <c r="A67" s="28" t="s">
        <v>221</v>
      </c>
      <c r="B67" s="62" t="s">
        <v>518</v>
      </c>
      <c r="C67" s="62" t="n">
        <v>20</v>
      </c>
      <c r="D67" s="62" t="n">
        <v>10</v>
      </c>
      <c r="E67" s="62" t="n">
        <v>0</v>
      </c>
      <c r="F67" s="62" t="n">
        <v>50</v>
      </c>
      <c r="G67" s="62" t="n">
        <v>62</v>
      </c>
    </row>
    <row r="68">
      <c r="A68" s="28" t="s">
        <v>221</v>
      </c>
      <c r="B68" s="62" t="s">
        <v>519</v>
      </c>
      <c r="C68" s="62" t="n">
        <v>8</v>
      </c>
      <c r="D68" s="62" t="n">
        <v>0</v>
      </c>
      <c r="E68" s="62" t="n">
        <v>0</v>
      </c>
      <c r="F68" s="62" t="n">
        <v>19</v>
      </c>
      <c r="G68" s="62" t="n">
        <v>73</v>
      </c>
    </row>
    <row r="69">
      <c r="A69" s="28" t="s">
        <v>221</v>
      </c>
      <c r="B69" s="62" t="s">
        <v>243</v>
      </c>
      <c r="C69" s="62" t="n">
        <v>1</v>
      </c>
      <c r="D69" s="62" t="n">
        <v>37</v>
      </c>
      <c r="E69" s="62" t="n">
        <v>25</v>
      </c>
      <c r="F69" s="62" t="n">
        <v>1674</v>
      </c>
      <c r="G69" s="62" t="n">
        <v>3202</v>
      </c>
    </row>
    <row r="70">
      <c r="A70" s="28" t="s">
        <v>221</v>
      </c>
      <c r="B70" s="62" t="s">
        <v>32</v>
      </c>
      <c r="C70" s="62" t="n">
        <v>138</v>
      </c>
      <c r="D70" s="62" t="n">
        <v>47</v>
      </c>
      <c r="E70" s="62" t="n">
        <v>25</v>
      </c>
      <c r="F70" s="62" t="n">
        <v>1909</v>
      </c>
      <c r="G70" s="62" t="n">
        <v>3839</v>
      </c>
    </row>
    <row r="71">
      <c r="A71" s="28" t="s">
        <v>222</v>
      </c>
      <c r="B71" s="62" t="s">
        <v>520</v>
      </c>
      <c r="C71" s="62" t="n">
        <v>38</v>
      </c>
      <c r="D71" s="62" t="n">
        <v>17</v>
      </c>
      <c r="E71" s="62" t="n">
        <v>0</v>
      </c>
      <c r="F71" s="62" t="n">
        <v>55</v>
      </c>
      <c r="G71" s="62" t="n">
        <v>55</v>
      </c>
    </row>
    <row r="72">
      <c r="A72" s="28" t="s">
        <v>222</v>
      </c>
      <c r="B72" s="62" t="s">
        <v>521</v>
      </c>
      <c r="C72" s="62" t="n">
        <v>18</v>
      </c>
      <c r="D72" s="62" t="n">
        <v>11</v>
      </c>
      <c r="E72" s="62" t="n">
        <v>6</v>
      </c>
      <c r="F72" s="62" t="n">
        <v>54</v>
      </c>
      <c r="G72" s="62" t="n">
        <v>138</v>
      </c>
    </row>
    <row r="73">
      <c r="A73" s="28" t="s">
        <v>222</v>
      </c>
      <c r="B73" s="62" t="s">
        <v>522</v>
      </c>
      <c r="C73" s="62" t="n">
        <v>17</v>
      </c>
      <c r="D73" s="62" t="n">
        <v>13</v>
      </c>
      <c r="E73" s="62" t="n">
        <v>73</v>
      </c>
      <c r="F73" s="62" t="n">
        <v>83</v>
      </c>
      <c r="G73" s="62" t="n">
        <v>272</v>
      </c>
    </row>
    <row r="74">
      <c r="A74" s="28" t="s">
        <v>222</v>
      </c>
      <c r="B74" s="62" t="s">
        <v>523</v>
      </c>
      <c r="C74" s="62" t="n">
        <v>10</v>
      </c>
      <c r="D74" s="62" t="n">
        <v>6</v>
      </c>
      <c r="E74" s="62" t="n">
        <v>24</v>
      </c>
      <c r="F74" s="62" t="n">
        <v>66</v>
      </c>
      <c r="G74" s="62" t="n">
        <v>160</v>
      </c>
    </row>
    <row r="75">
      <c r="A75" s="28" t="s">
        <v>222</v>
      </c>
      <c r="B75" s="62" t="s">
        <v>524</v>
      </c>
      <c r="C75" s="62" t="n">
        <v>8</v>
      </c>
      <c r="D75" s="62" t="n">
        <v>4</v>
      </c>
      <c r="E75" s="62" t="n">
        <v>0</v>
      </c>
      <c r="F75" s="62" t="n">
        <v>12</v>
      </c>
      <c r="G75" s="62" t="n">
        <v>75</v>
      </c>
    </row>
    <row r="76">
      <c r="A76" s="28" t="s">
        <v>222</v>
      </c>
      <c r="B76" s="62" t="s">
        <v>525</v>
      </c>
      <c r="C76" s="62" t="n">
        <v>7</v>
      </c>
      <c r="D76" s="62" t="n">
        <v>29</v>
      </c>
      <c r="E76" s="62" t="n">
        <v>23</v>
      </c>
      <c r="F76" s="62" t="n">
        <v>52</v>
      </c>
      <c r="G76" s="62" t="n">
        <v>121</v>
      </c>
    </row>
    <row r="77">
      <c r="A77" s="28" t="s">
        <v>222</v>
      </c>
      <c r="B77" s="62" t="s">
        <v>243</v>
      </c>
      <c r="C77" s="62" t="n">
        <v>14</v>
      </c>
      <c r="D77" s="62" t="n">
        <v>35</v>
      </c>
      <c r="E77" s="62" t="n">
        <v>57</v>
      </c>
      <c r="F77" s="62" t="n">
        <v>173</v>
      </c>
      <c r="G77" s="62" t="n">
        <v>567</v>
      </c>
    </row>
    <row r="78">
      <c r="A78" s="28" t="s">
        <v>222</v>
      </c>
      <c r="B78" s="62" t="s">
        <v>32</v>
      </c>
      <c r="C78" s="62" t="n">
        <v>112</v>
      </c>
      <c r="D78" s="62" t="n">
        <v>115</v>
      </c>
      <c r="E78" s="62" t="n">
        <v>183</v>
      </c>
      <c r="F78" s="62" t="n">
        <v>495</v>
      </c>
      <c r="G78" s="62" t="n">
        <v>1388</v>
      </c>
    </row>
    <row r="79">
      <c r="A79" s="28" t="s">
        <v>223</v>
      </c>
      <c r="B79" s="62" t="s">
        <v>526</v>
      </c>
      <c r="C79" s="62" t="n">
        <v>108</v>
      </c>
      <c r="D79" s="62" t="n">
        <v>0</v>
      </c>
      <c r="E79" s="62" t="n">
        <v>0</v>
      </c>
      <c r="F79" s="62" t="n">
        <v>162</v>
      </c>
      <c r="G79" s="62" t="n">
        <v>336</v>
      </c>
    </row>
    <row r="80">
      <c r="A80" s="28" t="s">
        <v>223</v>
      </c>
      <c r="B80" s="62" t="s">
        <v>243</v>
      </c>
      <c r="C80" s="62" t="n">
        <v>0</v>
      </c>
      <c r="D80" s="62" t="n">
        <v>54</v>
      </c>
      <c r="E80" s="62" t="n">
        <v>0</v>
      </c>
      <c r="F80" s="62" t="n">
        <v>54</v>
      </c>
      <c r="G80" s="62" t="n">
        <v>196</v>
      </c>
    </row>
    <row r="81">
      <c r="A81" s="28" t="s">
        <v>223</v>
      </c>
      <c r="B81" s="62" t="s">
        <v>32</v>
      </c>
      <c r="C81" s="62" t="n">
        <v>108</v>
      </c>
      <c r="D81" s="62" t="n">
        <v>54</v>
      </c>
      <c r="E81" s="62" t="n">
        <v>0</v>
      </c>
      <c r="F81" s="62" t="n">
        <v>216</v>
      </c>
      <c r="G81" s="62" t="n">
        <v>532</v>
      </c>
    </row>
    <row r="82">
      <c r="A82" s="28" t="s">
        <v>224</v>
      </c>
      <c r="B82" s="62" t="s">
        <v>527</v>
      </c>
      <c r="C82" s="62" t="n">
        <v>48</v>
      </c>
      <c r="D82" s="62" t="n">
        <v>0</v>
      </c>
      <c r="E82" s="62" t="n">
        <v>0</v>
      </c>
      <c r="F82" s="62" t="n">
        <v>48</v>
      </c>
      <c r="G82" s="62" t="n">
        <v>72</v>
      </c>
    </row>
    <row r="83">
      <c r="A83" s="28" t="s">
        <v>224</v>
      </c>
      <c r="B83" s="62" t="s">
        <v>528</v>
      </c>
      <c r="C83" s="62" t="n">
        <v>42</v>
      </c>
      <c r="D83" s="62" t="n">
        <v>0</v>
      </c>
      <c r="E83" s="62" t="n">
        <v>0</v>
      </c>
      <c r="F83" s="62" t="n">
        <v>42</v>
      </c>
      <c r="G83" s="62" t="n">
        <v>42</v>
      </c>
    </row>
    <row r="84">
      <c r="A84" s="28" t="s">
        <v>224</v>
      </c>
      <c r="B84" s="62" t="s">
        <v>32</v>
      </c>
      <c r="C84" s="62" t="n">
        <v>90</v>
      </c>
      <c r="D84" s="62" t="n">
        <v>0</v>
      </c>
      <c r="E84" s="62" t="n">
        <v>0</v>
      </c>
      <c r="F84" s="62" t="n">
        <v>90</v>
      </c>
      <c r="G84" s="62" t="n">
        <v>114</v>
      </c>
    </row>
    <row r="85">
      <c r="A85" s="28" t="s">
        <v>225</v>
      </c>
      <c r="B85" s="62" t="s">
        <v>529</v>
      </c>
      <c r="C85" s="62" t="n">
        <v>56</v>
      </c>
      <c r="D85" s="62" t="n">
        <v>3</v>
      </c>
      <c r="E85" s="62" t="n">
        <v>38</v>
      </c>
      <c r="F85" s="62" t="n">
        <v>117</v>
      </c>
      <c r="G85" s="62" t="n">
        <v>167</v>
      </c>
    </row>
    <row r="86">
      <c r="A86" s="28" t="s">
        <v>225</v>
      </c>
      <c r="B86" s="62" t="s">
        <v>530</v>
      </c>
      <c r="C86" s="62" t="n">
        <v>15</v>
      </c>
      <c r="D86" s="62" t="n">
        <v>11</v>
      </c>
      <c r="E86" s="62" t="n">
        <v>0</v>
      </c>
      <c r="F86" s="62" t="n">
        <v>53</v>
      </c>
      <c r="G86" s="62" t="n">
        <v>53</v>
      </c>
    </row>
    <row r="87">
      <c r="A87" s="28" t="s">
        <v>225</v>
      </c>
      <c r="B87" s="62" t="s">
        <v>531</v>
      </c>
      <c r="C87" s="62" t="n">
        <v>10</v>
      </c>
      <c r="D87" s="62" t="n">
        <v>0</v>
      </c>
      <c r="E87" s="62" t="n">
        <v>0</v>
      </c>
      <c r="F87" s="62" t="n">
        <v>83</v>
      </c>
      <c r="G87" s="62" t="n">
        <v>83</v>
      </c>
    </row>
    <row r="88">
      <c r="A88" s="28" t="s">
        <v>225</v>
      </c>
      <c r="B88" s="62" t="s">
        <v>243</v>
      </c>
      <c r="C88" s="62" t="n">
        <v>2</v>
      </c>
      <c r="D88" s="62" t="n">
        <v>0</v>
      </c>
      <c r="E88" s="62" t="n">
        <v>0</v>
      </c>
      <c r="F88" s="62" t="n">
        <v>192</v>
      </c>
      <c r="G88" s="62" t="n">
        <v>264</v>
      </c>
    </row>
    <row r="89">
      <c r="A89" s="28" t="s">
        <v>225</v>
      </c>
      <c r="B89" s="62" t="s">
        <v>32</v>
      </c>
      <c r="C89" s="62" t="n">
        <v>83</v>
      </c>
      <c r="D89" s="62" t="n">
        <v>14</v>
      </c>
      <c r="E89" s="62" t="n">
        <v>38</v>
      </c>
      <c r="F89" s="62" t="n">
        <v>445</v>
      </c>
      <c r="G89" s="62" t="n">
        <v>567</v>
      </c>
    </row>
    <row r="90">
      <c r="A90" s="28" t="s">
        <v>226</v>
      </c>
      <c r="B90" s="62" t="s">
        <v>532</v>
      </c>
      <c r="C90" s="62" t="n">
        <v>41</v>
      </c>
      <c r="D90" s="62" t="n">
        <v>109</v>
      </c>
      <c r="E90" s="62" t="n">
        <v>20</v>
      </c>
      <c r="F90" s="62" t="n">
        <v>270</v>
      </c>
      <c r="G90" s="62" t="n">
        <v>390</v>
      </c>
    </row>
    <row r="91">
      <c r="A91" s="28" t="s">
        <v>226</v>
      </c>
      <c r="B91" s="62" t="s">
        <v>533</v>
      </c>
      <c r="C91" s="62" t="n">
        <v>22</v>
      </c>
      <c r="D91" s="62" t="n">
        <v>52</v>
      </c>
      <c r="E91" s="62" t="n">
        <v>16</v>
      </c>
      <c r="F91" s="62" t="n">
        <v>94</v>
      </c>
      <c r="G91" s="62" t="n">
        <v>141</v>
      </c>
    </row>
    <row r="92">
      <c r="A92" s="28" t="s">
        <v>226</v>
      </c>
      <c r="B92" s="62" t="s">
        <v>534</v>
      </c>
      <c r="C92" s="62" t="n">
        <v>8</v>
      </c>
      <c r="D92" s="62" t="n">
        <v>18</v>
      </c>
      <c r="E92" s="62" t="n">
        <v>25</v>
      </c>
      <c r="F92" s="62" t="n">
        <v>61</v>
      </c>
      <c r="G92" s="62" t="n">
        <v>110</v>
      </c>
    </row>
    <row r="93">
      <c r="A93" s="28" t="s">
        <v>226</v>
      </c>
      <c r="B93" s="62" t="s">
        <v>243</v>
      </c>
      <c r="C93" s="62" t="n">
        <v>0</v>
      </c>
      <c r="D93" s="62" t="n">
        <v>0</v>
      </c>
      <c r="E93" s="62" t="n">
        <v>0</v>
      </c>
      <c r="F93" s="62" t="n">
        <v>0</v>
      </c>
      <c r="G93" s="62" t="n">
        <v>0</v>
      </c>
    </row>
    <row r="94">
      <c r="A94" s="28" t="s">
        <v>226</v>
      </c>
      <c r="B94" s="62" t="s">
        <v>32</v>
      </c>
      <c r="C94" s="62" t="n">
        <v>71</v>
      </c>
      <c r="D94" s="62" t="n">
        <v>179</v>
      </c>
      <c r="E94" s="62" t="n">
        <v>61</v>
      </c>
      <c r="F94" s="62" t="n">
        <v>425</v>
      </c>
      <c r="G94" s="62" t="n">
        <v>641</v>
      </c>
    </row>
    <row r="95">
      <c r="A95" s="28" t="s">
        <v>227</v>
      </c>
      <c r="B95" s="62" t="s">
        <v>535</v>
      </c>
      <c r="C95" s="62" t="n">
        <v>12</v>
      </c>
      <c r="D95" s="62" t="n">
        <v>19</v>
      </c>
      <c r="E95" s="62" t="n">
        <v>4</v>
      </c>
      <c r="F95" s="62" t="n">
        <v>127</v>
      </c>
      <c r="G95" s="62" t="n">
        <v>170</v>
      </c>
    </row>
    <row r="96">
      <c r="A96" s="28" t="s">
        <v>227</v>
      </c>
      <c r="B96" s="62" t="s">
        <v>536</v>
      </c>
      <c r="C96" s="62" t="n">
        <v>11</v>
      </c>
      <c r="D96" s="62" t="n">
        <v>21</v>
      </c>
      <c r="E96" s="62" t="n">
        <v>20</v>
      </c>
      <c r="F96" s="62" t="n">
        <v>86</v>
      </c>
      <c r="G96" s="62" t="n">
        <v>201</v>
      </c>
    </row>
    <row r="97">
      <c r="A97" s="28" t="s">
        <v>227</v>
      </c>
      <c r="B97" s="62" t="s">
        <v>537</v>
      </c>
      <c r="C97" s="62" t="n">
        <v>10</v>
      </c>
      <c r="D97" s="62" t="n">
        <v>60</v>
      </c>
      <c r="E97" s="62" t="n">
        <v>0</v>
      </c>
      <c r="F97" s="62" t="n">
        <v>209</v>
      </c>
      <c r="G97" s="62" t="n">
        <v>209</v>
      </c>
    </row>
    <row r="98">
      <c r="A98" s="28" t="s">
        <v>227</v>
      </c>
      <c r="B98" s="62" t="s">
        <v>538</v>
      </c>
      <c r="C98" s="62" t="n">
        <v>8</v>
      </c>
      <c r="D98" s="62" t="n">
        <v>12</v>
      </c>
      <c r="E98" s="62" t="n">
        <v>5</v>
      </c>
      <c r="F98" s="62" t="n">
        <v>35</v>
      </c>
      <c r="G98" s="62" t="n">
        <v>81</v>
      </c>
    </row>
    <row r="99">
      <c r="A99" s="28" t="s">
        <v>227</v>
      </c>
      <c r="B99" s="62" t="s">
        <v>539</v>
      </c>
      <c r="C99" s="62" t="n">
        <v>6</v>
      </c>
      <c r="D99" s="62" t="n">
        <v>88</v>
      </c>
      <c r="E99" s="62" t="n">
        <v>0</v>
      </c>
      <c r="F99" s="62" t="n">
        <v>254</v>
      </c>
      <c r="G99" s="62" t="n">
        <v>292</v>
      </c>
    </row>
    <row r="100">
      <c r="A100" s="28" t="s">
        <v>227</v>
      </c>
      <c r="B100" s="62" t="s">
        <v>540</v>
      </c>
      <c r="C100" s="62" t="n">
        <v>5</v>
      </c>
      <c r="D100" s="62" t="n">
        <v>17</v>
      </c>
      <c r="E100" s="62" t="n">
        <v>0</v>
      </c>
      <c r="F100" s="62" t="n">
        <v>36</v>
      </c>
      <c r="G100" s="62" t="n">
        <v>91</v>
      </c>
    </row>
    <row r="101">
      <c r="A101" s="28" t="s">
        <v>227</v>
      </c>
      <c r="B101" s="62" t="s">
        <v>541</v>
      </c>
      <c r="C101" s="62" t="n">
        <v>4</v>
      </c>
      <c r="D101" s="62" t="n">
        <v>19</v>
      </c>
      <c r="E101" s="62" t="n">
        <v>12</v>
      </c>
      <c r="F101" s="62" t="n">
        <v>115</v>
      </c>
      <c r="G101" s="62" t="n">
        <v>235</v>
      </c>
    </row>
    <row r="102">
      <c r="A102" s="28" t="s">
        <v>227</v>
      </c>
      <c r="B102" s="62" t="s">
        <v>243</v>
      </c>
      <c r="C102" s="62" t="n">
        <v>10</v>
      </c>
      <c r="D102" s="62" t="n">
        <v>49</v>
      </c>
      <c r="E102" s="62" t="n">
        <v>49</v>
      </c>
      <c r="F102" s="62" t="n">
        <v>577</v>
      </c>
      <c r="G102" s="62" t="n">
        <v>1353</v>
      </c>
    </row>
    <row r="103">
      <c r="A103" s="28" t="s">
        <v>227</v>
      </c>
      <c r="B103" s="62" t="s">
        <v>32</v>
      </c>
      <c r="C103" s="62" t="n">
        <v>66</v>
      </c>
      <c r="D103" s="62" t="n">
        <v>285</v>
      </c>
      <c r="E103" s="62" t="n">
        <v>90</v>
      </c>
      <c r="F103" s="62" t="n">
        <v>1439</v>
      </c>
      <c r="G103" s="62" t="n">
        <v>2632</v>
      </c>
    </row>
    <row r="104">
      <c r="A104" s="28" t="s">
        <v>228</v>
      </c>
      <c r="B104" s="62" t="s">
        <v>542</v>
      </c>
      <c r="C104" s="62" t="n">
        <v>22</v>
      </c>
      <c r="D104" s="62" t="n">
        <v>0</v>
      </c>
      <c r="E104" s="62" t="n">
        <v>0</v>
      </c>
      <c r="F104" s="62" t="n">
        <v>46</v>
      </c>
      <c r="G104" s="62" t="n">
        <v>46</v>
      </c>
    </row>
    <row r="105">
      <c r="A105" s="28" t="s">
        <v>228</v>
      </c>
      <c r="B105" s="62" t="s">
        <v>543</v>
      </c>
      <c r="C105" s="62" t="n">
        <v>17</v>
      </c>
      <c r="D105" s="62" t="n">
        <v>0</v>
      </c>
      <c r="E105" s="62" t="n">
        <v>0</v>
      </c>
      <c r="F105" s="62" t="n">
        <v>39</v>
      </c>
      <c r="G105" s="62" t="n">
        <v>93</v>
      </c>
    </row>
    <row r="106">
      <c r="A106" s="28" t="s">
        <v>228</v>
      </c>
      <c r="B106" s="62" t="s">
        <v>544</v>
      </c>
      <c r="C106" s="62" t="n">
        <v>8</v>
      </c>
      <c r="D106" s="62" t="n">
        <v>0</v>
      </c>
      <c r="E106" s="62" t="n">
        <v>1</v>
      </c>
      <c r="F106" s="62" t="n">
        <v>25</v>
      </c>
      <c r="G106" s="62" t="n">
        <v>57</v>
      </c>
    </row>
    <row r="107">
      <c r="A107" s="28" t="s">
        <v>228</v>
      </c>
      <c r="B107" s="62" t="s">
        <v>243</v>
      </c>
      <c r="C107" s="62" t="n">
        <v>3</v>
      </c>
      <c r="D107" s="62" t="n">
        <v>6</v>
      </c>
      <c r="E107" s="62" t="n">
        <v>0</v>
      </c>
      <c r="F107" s="62" t="n">
        <v>28</v>
      </c>
      <c r="G107" s="62" t="n">
        <v>42</v>
      </c>
    </row>
    <row r="108">
      <c r="A108" s="28" t="s">
        <v>228</v>
      </c>
      <c r="B108" s="62" t="s">
        <v>32</v>
      </c>
      <c r="C108" s="62" t="n">
        <v>50</v>
      </c>
      <c r="D108" s="62" t="n">
        <v>6</v>
      </c>
      <c r="E108" s="62" t="n">
        <v>1</v>
      </c>
      <c r="F108" s="62" t="n">
        <v>138</v>
      </c>
      <c r="G108" s="62" t="n">
        <v>238</v>
      </c>
    </row>
    <row r="109">
      <c r="A109" s="28" t="s">
        <v>229</v>
      </c>
      <c r="B109" s="62" t="s">
        <v>545</v>
      </c>
      <c r="C109" s="62" t="n">
        <v>24</v>
      </c>
      <c r="D109" s="62" t="n">
        <v>0</v>
      </c>
      <c r="E109" s="62" t="n">
        <v>0</v>
      </c>
      <c r="F109" s="62" t="n">
        <v>24</v>
      </c>
      <c r="G109" s="62" t="n">
        <v>24</v>
      </c>
    </row>
    <row r="110">
      <c r="A110" s="28" t="s">
        <v>229</v>
      </c>
      <c r="B110" s="62" t="s">
        <v>546</v>
      </c>
      <c r="C110" s="62" t="n">
        <v>16</v>
      </c>
      <c r="D110" s="62" t="n">
        <v>6</v>
      </c>
      <c r="E110" s="62" t="n">
        <v>0</v>
      </c>
      <c r="F110" s="62" t="n">
        <v>22</v>
      </c>
      <c r="G110" s="62" t="n">
        <v>26</v>
      </c>
    </row>
    <row r="111">
      <c r="A111" s="28" t="s">
        <v>229</v>
      </c>
      <c r="B111" s="62" t="s">
        <v>32</v>
      </c>
      <c r="C111" s="62" t="n">
        <v>40</v>
      </c>
      <c r="D111" s="62" t="n">
        <v>6</v>
      </c>
      <c r="E111" s="62" t="n">
        <v>0</v>
      </c>
      <c r="F111" s="62" t="n">
        <v>46</v>
      </c>
      <c r="G111" s="62" t="n">
        <v>50</v>
      </c>
    </row>
    <row r="112">
      <c r="A112" s="28" t="s">
        <v>230</v>
      </c>
      <c r="B112" s="62" t="s">
        <v>547</v>
      </c>
      <c r="C112" s="62" t="n">
        <v>40</v>
      </c>
      <c r="D112" s="62" t="n">
        <v>0</v>
      </c>
      <c r="E112" s="62" t="n">
        <v>0</v>
      </c>
      <c r="F112" s="62" t="n">
        <v>100</v>
      </c>
      <c r="G112" s="62" t="n">
        <v>238</v>
      </c>
    </row>
    <row r="113">
      <c r="A113" s="28" t="s">
        <v>230</v>
      </c>
      <c r="B113" s="62" t="s">
        <v>32</v>
      </c>
      <c r="C113" s="62" t="n">
        <v>40</v>
      </c>
      <c r="D113" s="62" t="n">
        <v>0</v>
      </c>
      <c r="E113" s="62" t="n">
        <v>0</v>
      </c>
      <c r="F113" s="62" t="n">
        <v>100</v>
      </c>
      <c r="G113" s="62" t="n">
        <v>238</v>
      </c>
    </row>
    <row r="114">
      <c r="A114" s="28" t="s">
        <v>232</v>
      </c>
      <c r="B114" s="62" t="s">
        <v>548</v>
      </c>
      <c r="C114" s="62" t="n">
        <v>32</v>
      </c>
      <c r="D114" s="62" t="n">
        <v>0</v>
      </c>
      <c r="E114" s="62" t="n">
        <v>0</v>
      </c>
      <c r="F114" s="62" t="n">
        <v>32</v>
      </c>
      <c r="G114" s="62" t="n">
        <v>64</v>
      </c>
    </row>
    <row r="115">
      <c r="A115" s="28" t="s">
        <v>232</v>
      </c>
      <c r="B115" s="62" t="s">
        <v>32</v>
      </c>
      <c r="C115" s="62" t="n">
        <v>32</v>
      </c>
      <c r="D115" s="62" t="n">
        <v>0</v>
      </c>
      <c r="E115" s="62" t="n">
        <v>0</v>
      </c>
      <c r="F115" s="62" t="n">
        <v>32</v>
      </c>
      <c r="G115" s="62" t="n">
        <v>64</v>
      </c>
    </row>
    <row r="116">
      <c r="A116" s="28" t="s">
        <v>231</v>
      </c>
      <c r="B116" s="62" t="s">
        <v>549</v>
      </c>
      <c r="C116" s="62" t="n">
        <v>32</v>
      </c>
      <c r="D116" s="62" t="n">
        <v>0</v>
      </c>
      <c r="E116" s="62" t="n">
        <v>0</v>
      </c>
      <c r="F116" s="62" t="n">
        <v>76</v>
      </c>
      <c r="G116" s="62" t="n">
        <v>109</v>
      </c>
    </row>
    <row r="117">
      <c r="A117" s="28" t="s">
        <v>231</v>
      </c>
      <c r="B117" s="62" t="s">
        <v>243</v>
      </c>
      <c r="C117" s="62" t="n">
        <v>0</v>
      </c>
      <c r="D117" s="62" t="n">
        <v>0</v>
      </c>
      <c r="E117" s="62" t="n">
        <v>0</v>
      </c>
      <c r="F117" s="62" t="n">
        <v>4</v>
      </c>
      <c r="G117" s="62" t="n">
        <v>11</v>
      </c>
    </row>
    <row r="118">
      <c r="A118" s="28" t="s">
        <v>231</v>
      </c>
      <c r="B118" s="62" t="s">
        <v>32</v>
      </c>
      <c r="C118" s="62" t="n">
        <v>32</v>
      </c>
      <c r="D118" s="62" t="n">
        <v>0</v>
      </c>
      <c r="E118" s="62" t="n">
        <v>0</v>
      </c>
      <c r="F118" s="62" t="n">
        <v>80</v>
      </c>
      <c r="G118" s="62" t="n">
        <v>120</v>
      </c>
    </row>
    <row r="119">
      <c r="A119" s="28" t="s">
        <v>347</v>
      </c>
      <c r="B119" s="62" t="s">
        <v>32</v>
      </c>
      <c r="C119" s="62" t="n">
        <v>83</v>
      </c>
      <c r="D119" s="62" t="n">
        <v>441</v>
      </c>
      <c r="E119" s="62" t="n">
        <v>624</v>
      </c>
      <c r="F119" s="62" t="n">
        <v>2959</v>
      </c>
      <c r="G119" s="62" t="n">
        <v>8065</v>
      </c>
    </row>
    <row r="120">
      <c r="A120" s="53" t="s">
        <v>32</v>
      </c>
      <c r="B120" s="63" t="s">
        <v>32</v>
      </c>
      <c r="C120" s="63" t="n">
        <v>4765</v>
      </c>
      <c r="D120" s="63" t="n">
        <v>4648</v>
      </c>
      <c r="E120" s="63" t="n">
        <v>4178</v>
      </c>
      <c r="F120" s="63" t="n">
        <v>25966</v>
      </c>
      <c r="G120" s="63" t="n">
        <v>59086</v>
      </c>
    </row>
    <row r="121">
      <c r="A121" s="28" t="s">
        <v>165</v>
      </c>
      <c r="B121" s="28"/>
      <c r="C121" s="28"/>
      <c r="D121" s="28"/>
      <c r="E121" s="28"/>
      <c r="F121" s="28"/>
      <c r="G121" s="28"/>
    </row>
    <row r="122">
      <c r="A122" s="28" t="s">
        <v>61</v>
      </c>
      <c r="B122" s="28"/>
      <c r="C122" s="28"/>
      <c r="D122" s="28"/>
      <c r="E122" s="28"/>
      <c r="F122" s="28"/>
      <c r="G122" s="28"/>
    </row>
  </sheetData>
  <sheetProtection sheet="1"/>
  <mergeCells count="25">
    <mergeCell ref="B1:E1"/>
    <mergeCell ref="A11:A17"/>
    <mergeCell ref="A18:A28"/>
    <mergeCell ref="A29:A34"/>
    <mergeCell ref="A35:A40"/>
    <mergeCell ref="A41:A45"/>
    <mergeCell ref="A46:A51"/>
    <mergeCell ref="A52:A56"/>
    <mergeCell ref="A57:A64"/>
    <mergeCell ref="A65:A70"/>
    <mergeCell ref="A71:A78"/>
    <mergeCell ref="A79:A81"/>
    <mergeCell ref="A82:A84"/>
    <mergeCell ref="A85:A89"/>
    <mergeCell ref="A90:A94"/>
    <mergeCell ref="A95:A103"/>
    <mergeCell ref="A104:A108"/>
    <mergeCell ref="A109:A111"/>
    <mergeCell ref="A112:A113"/>
    <mergeCell ref="A114:A115"/>
    <mergeCell ref="A116:A118"/>
    <mergeCell ref="A119:A119"/>
    <mergeCell ref="A120:A120"/>
    <mergeCell ref="A121:G121"/>
    <mergeCell ref="A122:G122"/>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551</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552</v>
      </c>
      <c r="L10" s="26" t="s">
        <v>32</v>
      </c>
    </row>
    <row r="11">
      <c r="A11" s="64" t="s">
        <v>33</v>
      </c>
      <c r="B11" s="64" t="n">
        <v>1798</v>
      </c>
      <c r="C11" s="64" t="n">
        <v>277</v>
      </c>
      <c r="D11" s="64" t="n">
        <v>13</v>
      </c>
      <c r="E11" s="64" t="n">
        <v>25</v>
      </c>
      <c r="F11" s="64" t="n">
        <v>0</v>
      </c>
      <c r="G11" s="64" t="n">
        <v>71</v>
      </c>
      <c r="H11" s="64" t="n">
        <v>248</v>
      </c>
      <c r="I11" s="64" t="n">
        <v>32</v>
      </c>
      <c r="J11" s="64" t="n">
        <v>9</v>
      </c>
      <c r="K11" s="64" t="n">
        <v>543</v>
      </c>
      <c r="L11" s="64" t="n">
        <v>3016</v>
      </c>
    </row>
    <row r="12">
      <c r="A12" s="64" t="s">
        <v>34</v>
      </c>
      <c r="B12" s="64" t="n">
        <v>1397</v>
      </c>
      <c r="C12" s="64" t="n">
        <v>183</v>
      </c>
      <c r="D12" s="64" t="n">
        <v>21</v>
      </c>
      <c r="E12" s="64" t="n">
        <v>19</v>
      </c>
      <c r="F12" s="64" t="n">
        <v>0</v>
      </c>
      <c r="G12" s="64" t="n">
        <v>68</v>
      </c>
      <c r="H12" s="64" t="n">
        <v>199</v>
      </c>
      <c r="I12" s="64" t="n">
        <v>28</v>
      </c>
      <c r="J12" s="64" t="n">
        <v>12</v>
      </c>
      <c r="K12" s="64" t="n">
        <v>546</v>
      </c>
      <c r="L12" s="64" t="n">
        <v>2473</v>
      </c>
    </row>
    <row r="13">
      <c r="A13" s="64" t="s">
        <v>35</v>
      </c>
      <c r="B13" s="64" t="n">
        <v>1546</v>
      </c>
      <c r="C13" s="64" t="n">
        <v>250</v>
      </c>
      <c r="D13" s="64" t="n">
        <v>27</v>
      </c>
      <c r="E13" s="64" t="n">
        <v>26</v>
      </c>
      <c r="F13" s="64" t="n">
        <v>0</v>
      </c>
      <c r="G13" s="64" t="n">
        <v>79</v>
      </c>
      <c r="H13" s="64" t="n">
        <v>294</v>
      </c>
      <c r="I13" s="64" t="n">
        <v>41</v>
      </c>
      <c r="J13" s="64" t="n">
        <v>20</v>
      </c>
      <c r="K13" s="64" t="n">
        <v>730</v>
      </c>
      <c r="L13" s="64" t="n">
        <v>3013</v>
      </c>
    </row>
    <row r="14">
      <c r="A14" s="64" t="s">
        <v>36</v>
      </c>
      <c r="B14" s="64" t="n">
        <v>1306</v>
      </c>
      <c r="C14" s="64" t="n">
        <v>193</v>
      </c>
      <c r="D14" s="64" t="n">
        <v>21</v>
      </c>
      <c r="E14" s="64" t="n">
        <v>29</v>
      </c>
      <c r="F14" s="64" t="n">
        <v>0</v>
      </c>
      <c r="G14" s="64" t="n">
        <v>79</v>
      </c>
      <c r="H14" s="64" t="n">
        <v>314</v>
      </c>
      <c r="I14" s="64" t="n">
        <v>22</v>
      </c>
      <c r="J14" s="64" t="n">
        <v>28</v>
      </c>
      <c r="K14" s="64" t="n">
        <v>821</v>
      </c>
      <c r="L14" s="64" t="n">
        <v>2813</v>
      </c>
    </row>
    <row r="15">
      <c r="A15" s="64" t="s">
        <v>37</v>
      </c>
      <c r="B15" s="64" t="n">
        <v>1484</v>
      </c>
      <c r="C15" s="64" t="n">
        <v>193</v>
      </c>
      <c r="D15" s="64" t="n">
        <v>18</v>
      </c>
      <c r="E15" s="64" t="n">
        <v>13</v>
      </c>
      <c r="F15" s="64" t="n">
        <v>0</v>
      </c>
      <c r="G15" s="64" t="n">
        <v>41</v>
      </c>
      <c r="H15" s="64" t="n">
        <v>203</v>
      </c>
      <c r="I15" s="64" t="n">
        <v>20</v>
      </c>
      <c r="J15" s="64" t="n">
        <v>14</v>
      </c>
      <c r="K15" s="64" t="n">
        <v>452</v>
      </c>
      <c r="L15" s="64" t="n">
        <v>2438</v>
      </c>
    </row>
    <row r="16">
      <c r="A16" s="64" t="s">
        <v>38</v>
      </c>
      <c r="B16" s="64" t="n">
        <v>1589</v>
      </c>
      <c r="C16" s="64" t="n">
        <v>184</v>
      </c>
      <c r="D16" s="64" t="n">
        <v>35</v>
      </c>
      <c r="E16" s="64" t="n">
        <v>22</v>
      </c>
      <c r="F16" s="64" t="n">
        <v>1</v>
      </c>
      <c r="G16" s="64" t="n">
        <v>76</v>
      </c>
      <c r="H16" s="64" t="n">
        <v>243</v>
      </c>
      <c r="I16" s="64" t="n">
        <v>31</v>
      </c>
      <c r="J16" s="64" t="n">
        <v>7</v>
      </c>
      <c r="K16" s="64" t="n">
        <v>510</v>
      </c>
      <c r="L16" s="64" t="n">
        <v>2698</v>
      </c>
    </row>
    <row r="17">
      <c r="A17" s="64" t="s">
        <v>39</v>
      </c>
      <c r="B17" s="64" t="n">
        <v>1131</v>
      </c>
      <c r="C17" s="64" t="n">
        <v>142</v>
      </c>
      <c r="D17" s="64" t="n">
        <v>26</v>
      </c>
      <c r="E17" s="64" t="n">
        <v>25</v>
      </c>
      <c r="F17" s="64" t="n">
        <v>0</v>
      </c>
      <c r="G17" s="64" t="n">
        <v>70</v>
      </c>
      <c r="H17" s="64" t="n">
        <v>237</v>
      </c>
      <c r="I17" s="64" t="n">
        <v>29</v>
      </c>
      <c r="J17" s="64" t="n">
        <v>22</v>
      </c>
      <c r="K17" s="64" t="n">
        <v>584</v>
      </c>
      <c r="L17" s="64" t="n">
        <v>2266</v>
      </c>
    </row>
    <row r="18">
      <c r="A18" s="64" t="s">
        <v>40</v>
      </c>
      <c r="B18" s="64" t="n">
        <v>1382</v>
      </c>
      <c r="C18" s="64" t="n">
        <v>172</v>
      </c>
      <c r="D18" s="64" t="n">
        <v>20</v>
      </c>
      <c r="E18" s="64" t="n">
        <v>21</v>
      </c>
      <c r="F18" s="64" t="n">
        <v>0</v>
      </c>
      <c r="G18" s="64" t="n">
        <v>84</v>
      </c>
      <c r="H18" s="64" t="n">
        <v>304</v>
      </c>
      <c r="I18" s="64" t="n">
        <v>31</v>
      </c>
      <c r="J18" s="64" t="n">
        <v>20</v>
      </c>
      <c r="K18" s="64" t="n">
        <v>583</v>
      </c>
      <c r="L18" s="64" t="n">
        <v>2617</v>
      </c>
    </row>
    <row r="19">
      <c r="A19" s="64" t="s">
        <v>41</v>
      </c>
      <c r="B19" s="64" t="n">
        <v>1484</v>
      </c>
      <c r="C19" s="64" t="n">
        <v>196</v>
      </c>
      <c r="D19" s="64" t="n">
        <v>23</v>
      </c>
      <c r="E19" s="64" t="n">
        <v>18</v>
      </c>
      <c r="F19" s="64" t="n">
        <v>0</v>
      </c>
      <c r="G19" s="64" t="n">
        <v>75</v>
      </c>
      <c r="H19" s="64" t="n">
        <v>312</v>
      </c>
      <c r="I19" s="64" t="n">
        <v>19</v>
      </c>
      <c r="J19" s="64" t="n">
        <v>25</v>
      </c>
      <c r="K19" s="64" t="n">
        <v>654</v>
      </c>
      <c r="L19" s="64" t="n">
        <v>2806</v>
      </c>
    </row>
    <row r="20">
      <c r="A20" s="64" t="s">
        <v>42</v>
      </c>
      <c r="B20" s="64" t="n">
        <v>1363</v>
      </c>
      <c r="C20" s="64" t="n">
        <v>206</v>
      </c>
      <c r="D20" s="64" t="n">
        <v>22</v>
      </c>
      <c r="E20" s="64" t="n">
        <v>21</v>
      </c>
      <c r="F20" s="64" t="n">
        <v>0</v>
      </c>
      <c r="G20" s="64" t="n">
        <v>56</v>
      </c>
      <c r="H20" s="64" t="n">
        <v>207</v>
      </c>
      <c r="I20" s="64" t="n">
        <v>28</v>
      </c>
      <c r="J20" s="64" t="n">
        <v>21</v>
      </c>
      <c r="K20" s="64" t="n">
        <v>419</v>
      </c>
      <c r="L20" s="64" t="n">
        <v>2343</v>
      </c>
    </row>
    <row r="21">
      <c r="A21" s="64" t="s">
        <v>43</v>
      </c>
      <c r="B21" s="64" t="n">
        <v>1689</v>
      </c>
      <c r="C21" s="64" t="n">
        <v>175</v>
      </c>
      <c r="D21" s="64" t="n">
        <v>33</v>
      </c>
      <c r="E21" s="64" t="n">
        <v>35</v>
      </c>
      <c r="F21" s="64" t="n">
        <v>0</v>
      </c>
      <c r="G21" s="64" t="n">
        <v>108</v>
      </c>
      <c r="H21" s="64" t="n">
        <v>294</v>
      </c>
      <c r="I21" s="64" t="n">
        <v>29</v>
      </c>
      <c r="J21" s="64" t="n">
        <v>17</v>
      </c>
      <c r="K21" s="64" t="n">
        <v>644</v>
      </c>
      <c r="L21" s="64" t="n">
        <v>3024</v>
      </c>
    </row>
    <row r="22">
      <c r="A22" s="64" t="s">
        <v>44</v>
      </c>
      <c r="B22" s="64" t="n">
        <v>1350</v>
      </c>
      <c r="C22" s="64" t="n">
        <v>162</v>
      </c>
      <c r="D22" s="64" t="n">
        <v>33</v>
      </c>
      <c r="E22" s="64" t="n">
        <v>26</v>
      </c>
      <c r="F22" s="64" t="n">
        <v>0</v>
      </c>
      <c r="G22" s="64" t="n">
        <v>70</v>
      </c>
      <c r="H22" s="64" t="n">
        <v>192</v>
      </c>
      <c r="I22" s="64" t="n">
        <v>24</v>
      </c>
      <c r="J22" s="64" t="n">
        <v>5</v>
      </c>
      <c r="K22" s="64" t="n">
        <v>626</v>
      </c>
      <c r="L22" s="64" t="n">
        <v>2488</v>
      </c>
    </row>
    <row r="23">
      <c r="A23" s="64" t="s">
        <v>45</v>
      </c>
      <c r="B23" s="64" t="n">
        <v>1503</v>
      </c>
      <c r="C23" s="64" t="n">
        <v>212</v>
      </c>
      <c r="D23" s="64" t="n">
        <v>32</v>
      </c>
      <c r="E23" s="64" t="n">
        <v>27</v>
      </c>
      <c r="F23" s="64" t="n">
        <v>0</v>
      </c>
      <c r="G23" s="64" t="n">
        <v>66</v>
      </c>
      <c r="H23" s="64" t="n">
        <v>178</v>
      </c>
      <c r="I23" s="64" t="n">
        <v>31</v>
      </c>
      <c r="J23" s="64" t="n">
        <v>9</v>
      </c>
      <c r="K23" s="64" t="n">
        <v>586</v>
      </c>
      <c r="L23" s="64" t="n">
        <v>2644</v>
      </c>
    </row>
    <row r="24">
      <c r="A24" s="64" t="s">
        <v>46</v>
      </c>
      <c r="B24" s="64" t="n">
        <v>1275</v>
      </c>
      <c r="C24" s="64" t="n">
        <v>204</v>
      </c>
      <c r="D24" s="64" t="n">
        <v>40</v>
      </c>
      <c r="E24" s="64" t="n">
        <v>33</v>
      </c>
      <c r="F24" s="64" t="n">
        <v>1</v>
      </c>
      <c r="G24" s="64" t="n">
        <v>61</v>
      </c>
      <c r="H24" s="64" t="n">
        <v>140</v>
      </c>
      <c r="I24" s="64" t="n">
        <v>21</v>
      </c>
      <c r="J24" s="64" t="n">
        <v>14</v>
      </c>
      <c r="K24" s="64" t="n">
        <v>500</v>
      </c>
      <c r="L24" s="64" t="n">
        <v>2289</v>
      </c>
    </row>
    <row r="25">
      <c r="A25" s="64" t="s">
        <v>47</v>
      </c>
      <c r="B25" s="64" t="n">
        <v>1158</v>
      </c>
      <c r="C25" s="64" t="n">
        <v>154</v>
      </c>
      <c r="D25" s="64" t="n">
        <v>59</v>
      </c>
      <c r="E25" s="64" t="n">
        <v>35</v>
      </c>
      <c r="F25" s="64" t="n">
        <v>0</v>
      </c>
      <c r="G25" s="64" t="n">
        <v>69</v>
      </c>
      <c r="H25" s="64" t="n">
        <v>257</v>
      </c>
      <c r="I25" s="64" t="n">
        <v>38</v>
      </c>
      <c r="J25" s="64" t="n">
        <v>5</v>
      </c>
      <c r="K25" s="64" t="n">
        <v>695</v>
      </c>
      <c r="L25" s="64" t="n">
        <v>2470</v>
      </c>
    </row>
    <row r="26">
      <c r="A26" s="64" t="s">
        <v>48</v>
      </c>
      <c r="B26" s="64" t="n">
        <v>1256</v>
      </c>
      <c r="C26" s="64" t="n">
        <v>192</v>
      </c>
      <c r="D26" s="64" t="n">
        <v>68</v>
      </c>
      <c r="E26" s="64" t="n">
        <v>41</v>
      </c>
      <c r="F26" s="64" t="n">
        <v>0</v>
      </c>
      <c r="G26" s="64" t="n">
        <v>69</v>
      </c>
      <c r="H26" s="64" t="n">
        <v>217</v>
      </c>
      <c r="I26" s="64" t="n">
        <v>19</v>
      </c>
      <c r="J26" s="64" t="n">
        <v>13</v>
      </c>
      <c r="K26" s="64" t="n">
        <v>530</v>
      </c>
      <c r="L26" s="64" t="n">
        <v>2405</v>
      </c>
    </row>
    <row r="27">
      <c r="A27" s="64" t="s">
        <v>49</v>
      </c>
      <c r="B27" s="64" t="n">
        <v>1224</v>
      </c>
      <c r="C27" s="64" t="n">
        <v>184</v>
      </c>
      <c r="D27" s="64" t="n">
        <v>34</v>
      </c>
      <c r="E27" s="64" t="n">
        <v>16</v>
      </c>
      <c r="F27" s="64" t="n">
        <v>0</v>
      </c>
      <c r="G27" s="64" t="n">
        <v>88</v>
      </c>
      <c r="H27" s="64" t="n">
        <v>256</v>
      </c>
      <c r="I27" s="64" t="n">
        <v>27</v>
      </c>
      <c r="J27" s="64" t="n">
        <v>3</v>
      </c>
      <c r="K27" s="64" t="n">
        <v>472</v>
      </c>
      <c r="L27" s="64" t="n">
        <v>2304</v>
      </c>
    </row>
    <row r="28">
      <c r="A28" s="64" t="s">
        <v>50</v>
      </c>
      <c r="B28" s="64" t="n">
        <v>1197</v>
      </c>
      <c r="C28" s="64" t="n">
        <v>207</v>
      </c>
      <c r="D28" s="64" t="n">
        <v>41</v>
      </c>
      <c r="E28" s="64" t="n">
        <v>16</v>
      </c>
      <c r="F28" s="64" t="n">
        <v>0</v>
      </c>
      <c r="G28" s="64" t="n">
        <v>61</v>
      </c>
      <c r="H28" s="64" t="n">
        <v>224</v>
      </c>
      <c r="I28" s="64" t="n">
        <v>23</v>
      </c>
      <c r="J28" s="64" t="n">
        <v>2</v>
      </c>
      <c r="K28" s="64" t="n">
        <v>437</v>
      </c>
      <c r="L28" s="64" t="n">
        <v>2208</v>
      </c>
    </row>
    <row r="29">
      <c r="A29" s="64" t="s">
        <v>51</v>
      </c>
      <c r="B29" s="64" t="n">
        <v>1264</v>
      </c>
      <c r="C29" s="64" t="n">
        <v>304</v>
      </c>
      <c r="D29" s="64" t="n">
        <v>56</v>
      </c>
      <c r="E29" s="64" t="n">
        <v>4</v>
      </c>
      <c r="F29" s="64" t="n">
        <v>0</v>
      </c>
      <c r="G29" s="64" t="n">
        <v>78</v>
      </c>
      <c r="H29" s="64" t="n">
        <v>230</v>
      </c>
      <c r="I29" s="64" t="n">
        <v>36</v>
      </c>
      <c r="J29" s="64" t="n">
        <v>15</v>
      </c>
      <c r="K29" s="64" t="n">
        <v>435</v>
      </c>
      <c r="L29" s="64" t="n">
        <v>2422</v>
      </c>
    </row>
    <row r="30">
      <c r="A30" s="64" t="s">
        <v>52</v>
      </c>
      <c r="B30" s="64" t="n">
        <v>1719</v>
      </c>
      <c r="C30" s="64" t="n">
        <v>260</v>
      </c>
      <c r="D30" s="64" t="n">
        <v>39</v>
      </c>
      <c r="E30" s="64" t="n">
        <v>11</v>
      </c>
      <c r="F30" s="64" t="n">
        <v>2</v>
      </c>
      <c r="G30" s="64" t="n">
        <v>118</v>
      </c>
      <c r="H30" s="64" t="n">
        <v>260</v>
      </c>
      <c r="I30" s="64" t="n">
        <v>22</v>
      </c>
      <c r="J30" s="64" t="n">
        <v>8</v>
      </c>
      <c r="K30" s="64" t="n">
        <v>620</v>
      </c>
      <c r="L30" s="64" t="n">
        <v>3059</v>
      </c>
    </row>
    <row r="31">
      <c r="A31" s="64" t="s">
        <v>53</v>
      </c>
      <c r="B31" s="64" t="n">
        <v>1350</v>
      </c>
      <c r="C31" s="64" t="n">
        <v>268</v>
      </c>
      <c r="D31" s="64" t="n">
        <v>54</v>
      </c>
      <c r="E31" s="64" t="n">
        <v>83</v>
      </c>
      <c r="F31" s="64" t="n">
        <v>0</v>
      </c>
      <c r="G31" s="64" t="n">
        <v>90</v>
      </c>
      <c r="H31" s="64" t="n">
        <v>300</v>
      </c>
      <c r="I31" s="64" t="n">
        <v>25</v>
      </c>
      <c r="J31" s="64" t="n">
        <v>24</v>
      </c>
      <c r="K31" s="64" t="n">
        <v>609</v>
      </c>
      <c r="L31" s="64" t="n">
        <v>2803</v>
      </c>
    </row>
    <row r="32">
      <c r="A32" s="64" t="s">
        <v>54</v>
      </c>
      <c r="B32" s="64" t="n">
        <v>1866</v>
      </c>
      <c r="C32" s="64" t="n">
        <v>332</v>
      </c>
      <c r="D32" s="64" t="n">
        <v>65</v>
      </c>
      <c r="E32" s="64" t="n">
        <v>4</v>
      </c>
      <c r="F32" s="64" t="n">
        <v>1</v>
      </c>
      <c r="G32" s="64" t="n">
        <v>125</v>
      </c>
      <c r="H32" s="64" t="n">
        <v>298</v>
      </c>
      <c r="I32" s="64" t="n">
        <v>33</v>
      </c>
      <c r="J32" s="64" t="n">
        <v>6</v>
      </c>
      <c r="K32" s="64" t="n">
        <v>614</v>
      </c>
      <c r="L32" s="64" t="n">
        <v>3344</v>
      </c>
    </row>
    <row r="33">
      <c r="A33" s="64" t="s">
        <v>55</v>
      </c>
      <c r="B33" s="64" t="n">
        <v>1870</v>
      </c>
      <c r="C33" s="64" t="n">
        <v>265</v>
      </c>
      <c r="D33" s="64" t="n">
        <v>61</v>
      </c>
      <c r="E33" s="64" t="n">
        <v>80</v>
      </c>
      <c r="F33" s="64" t="n">
        <v>0</v>
      </c>
      <c r="G33" s="64" t="n">
        <v>74</v>
      </c>
      <c r="H33" s="64" t="n">
        <v>304</v>
      </c>
      <c r="I33" s="64" t="n">
        <v>37</v>
      </c>
      <c r="J33" s="64" t="n">
        <v>13</v>
      </c>
      <c r="K33" s="64" t="n">
        <v>658</v>
      </c>
      <c r="L33" s="64" t="n">
        <v>3362</v>
      </c>
    </row>
    <row r="34">
      <c r="A34" s="64" t="s">
        <v>56</v>
      </c>
      <c r="B34" s="64" t="n">
        <v>1563</v>
      </c>
      <c r="C34" s="64" t="n">
        <v>286</v>
      </c>
      <c r="D34" s="64" t="n">
        <v>86</v>
      </c>
      <c r="E34" s="64" t="n">
        <v>80</v>
      </c>
      <c r="F34" s="64" t="n">
        <v>0</v>
      </c>
      <c r="G34" s="64" t="n">
        <v>54</v>
      </c>
      <c r="H34" s="64" t="n">
        <v>234</v>
      </c>
      <c r="I34" s="64" t="n">
        <v>28</v>
      </c>
      <c r="J34" s="64" t="n">
        <v>17</v>
      </c>
      <c r="K34" s="64" t="n">
        <v>619</v>
      </c>
      <c r="L34" s="64" t="n">
        <v>2967</v>
      </c>
    </row>
    <row r="35">
      <c r="A35" s="65" t="s">
        <v>57</v>
      </c>
      <c r="B35" s="65" t="n">
        <v>1918</v>
      </c>
      <c r="C35" s="65" t="n">
        <v>255</v>
      </c>
      <c r="D35" s="65" t="n">
        <v>45</v>
      </c>
      <c r="E35" s="65" t="n">
        <v>95</v>
      </c>
      <c r="F35" s="65" t="n">
        <v>0</v>
      </c>
      <c r="G35" s="65" t="n">
        <v>73</v>
      </c>
      <c r="H35" s="65" t="n">
        <v>259</v>
      </c>
      <c r="I35" s="65" t="n">
        <v>42</v>
      </c>
      <c r="J35" s="65" t="n">
        <v>5</v>
      </c>
      <c r="K35" s="65" t="n">
        <v>447</v>
      </c>
      <c r="L35" s="65" t="n">
        <v>3139</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143654</v>
      </c>
      <c r="C11" s="25" t="n">
        <v>3016</v>
      </c>
      <c r="D11" s="25" t="n">
        <v>146670</v>
      </c>
    </row>
    <row r="12">
      <c r="A12" s="25" t="s">
        <v>34</v>
      </c>
      <c r="B12" s="25" t="n">
        <v>123969</v>
      </c>
      <c r="C12" s="25" t="n">
        <v>2473</v>
      </c>
      <c r="D12" s="25" t="n">
        <v>126442</v>
      </c>
    </row>
    <row r="13">
      <c r="A13" s="25" t="s">
        <v>35</v>
      </c>
      <c r="B13" s="25" t="n">
        <v>117243</v>
      </c>
      <c r="C13" s="25" t="n">
        <v>3013</v>
      </c>
      <c r="D13" s="25" t="n">
        <v>120256</v>
      </c>
    </row>
    <row r="14">
      <c r="A14" s="25" t="s">
        <v>36</v>
      </c>
      <c r="B14" s="25" t="n">
        <v>105897</v>
      </c>
      <c r="C14" s="25" t="n">
        <v>2813</v>
      </c>
      <c r="D14" s="25" t="n">
        <v>108710</v>
      </c>
    </row>
    <row r="15">
      <c r="A15" s="25" t="s">
        <v>37</v>
      </c>
      <c r="B15" s="25" t="n">
        <v>86928</v>
      </c>
      <c r="C15" s="25" t="n">
        <v>2438</v>
      </c>
      <c r="D15" s="25" t="n">
        <v>89366</v>
      </c>
    </row>
    <row r="16">
      <c r="A16" s="25" t="s">
        <v>38</v>
      </c>
      <c r="B16" s="25" t="n">
        <v>155982</v>
      </c>
      <c r="C16" s="25" t="n">
        <v>2698</v>
      </c>
      <c r="D16" s="25" t="n">
        <v>158680</v>
      </c>
    </row>
    <row r="17">
      <c r="A17" s="25" t="s">
        <v>39</v>
      </c>
      <c r="B17" s="25" t="n">
        <v>117738</v>
      </c>
      <c r="C17" s="25" t="n">
        <v>2266</v>
      </c>
      <c r="D17" s="25" t="n">
        <v>120004</v>
      </c>
    </row>
    <row r="18">
      <c r="A18" s="25" t="s">
        <v>40</v>
      </c>
      <c r="B18" s="25" t="n">
        <v>145216</v>
      </c>
      <c r="C18" s="25" t="n">
        <v>2617</v>
      </c>
      <c r="D18" s="25" t="n">
        <v>147833</v>
      </c>
    </row>
    <row r="19">
      <c r="A19" s="25" t="s">
        <v>41</v>
      </c>
      <c r="B19" s="25" t="n">
        <v>118106</v>
      </c>
      <c r="C19" s="25" t="n">
        <v>2806</v>
      </c>
      <c r="D19" s="25" t="n">
        <v>120912</v>
      </c>
    </row>
    <row r="20">
      <c r="A20" s="25" t="s">
        <v>42</v>
      </c>
      <c r="B20" s="25" t="n">
        <v>115637</v>
      </c>
      <c r="C20" s="25" t="n">
        <v>2343</v>
      </c>
      <c r="D20" s="25" t="n">
        <v>117980</v>
      </c>
    </row>
    <row r="21">
      <c r="A21" s="25" t="s">
        <v>43</v>
      </c>
      <c r="B21" s="25" t="n">
        <v>127844</v>
      </c>
      <c r="C21" s="25" t="n">
        <v>3024</v>
      </c>
      <c r="D21" s="25" t="n">
        <v>130868</v>
      </c>
    </row>
    <row r="22">
      <c r="A22" s="25" t="s">
        <v>44</v>
      </c>
      <c r="B22" s="25" t="n">
        <v>156823</v>
      </c>
      <c r="C22" s="25" t="n">
        <v>2488</v>
      </c>
      <c r="D22" s="25" t="n">
        <v>159311</v>
      </c>
    </row>
    <row r="23">
      <c r="A23" s="25" t="s">
        <v>45</v>
      </c>
      <c r="B23" s="25" t="n">
        <v>135855</v>
      </c>
      <c r="C23" s="25" t="n">
        <v>2644</v>
      </c>
      <c r="D23" s="25" t="n">
        <v>138499</v>
      </c>
    </row>
    <row r="24">
      <c r="A24" s="25" t="s">
        <v>46</v>
      </c>
      <c r="B24" s="25" t="n">
        <v>122605</v>
      </c>
      <c r="C24" s="25" t="n">
        <v>2289</v>
      </c>
      <c r="D24" s="25" t="n">
        <v>124894</v>
      </c>
    </row>
    <row r="25">
      <c r="A25" s="25" t="s">
        <v>47</v>
      </c>
      <c r="B25" s="25" t="n">
        <v>110884</v>
      </c>
      <c r="C25" s="25" t="n">
        <v>2470</v>
      </c>
      <c r="D25" s="25" t="n">
        <v>113354</v>
      </c>
    </row>
    <row r="26">
      <c r="A26" s="25" t="s">
        <v>48</v>
      </c>
      <c r="B26" s="25" t="n">
        <v>149910</v>
      </c>
      <c r="C26" s="25" t="n">
        <v>2405</v>
      </c>
      <c r="D26" s="25" t="n">
        <v>152315</v>
      </c>
    </row>
    <row r="27">
      <c r="A27" s="25" t="s">
        <v>49</v>
      </c>
      <c r="B27" s="25" t="n">
        <v>120662</v>
      </c>
      <c r="C27" s="25" t="n">
        <v>2304</v>
      </c>
      <c r="D27" s="25" t="n">
        <v>122966</v>
      </c>
    </row>
    <row r="28">
      <c r="A28" s="25" t="s">
        <v>50</v>
      </c>
      <c r="B28" s="25" t="n">
        <v>106825</v>
      </c>
      <c r="C28" s="25" t="n">
        <v>2208</v>
      </c>
      <c r="D28" s="25" t="n">
        <v>109033</v>
      </c>
    </row>
    <row r="29">
      <c r="A29" s="25" t="s">
        <v>51</v>
      </c>
      <c r="B29" s="25" t="n">
        <v>112005</v>
      </c>
      <c r="C29" s="25" t="n">
        <v>2422</v>
      </c>
      <c r="D29" s="25" t="n">
        <v>114427</v>
      </c>
    </row>
    <row r="30">
      <c r="A30" s="25" t="s">
        <v>52</v>
      </c>
      <c r="B30" s="25" t="n">
        <v>133357</v>
      </c>
      <c r="C30" s="25" t="n">
        <v>3059</v>
      </c>
      <c r="D30" s="25" t="n">
        <v>136416</v>
      </c>
    </row>
    <row r="31">
      <c r="A31" s="25" t="s">
        <v>53</v>
      </c>
      <c r="B31" s="25" t="n">
        <v>103512</v>
      </c>
      <c r="C31" s="25" t="n">
        <v>2803</v>
      </c>
      <c r="D31" s="25" t="n">
        <v>106315</v>
      </c>
    </row>
    <row r="32">
      <c r="A32" s="25" t="s">
        <v>54</v>
      </c>
      <c r="B32" s="25" t="n">
        <v>125452</v>
      </c>
      <c r="C32" s="25" t="n">
        <v>3344</v>
      </c>
      <c r="D32" s="25" t="n">
        <v>128796</v>
      </c>
    </row>
    <row r="33">
      <c r="A33" s="25" t="s">
        <v>55</v>
      </c>
      <c r="B33" s="25" t="n">
        <v>130979</v>
      </c>
      <c r="C33" s="25" t="n">
        <v>3362</v>
      </c>
      <c r="D33" s="25" t="n">
        <v>134341</v>
      </c>
    </row>
    <row r="34">
      <c r="A34" s="25" t="s">
        <v>56</v>
      </c>
      <c r="B34" s="25" t="n">
        <v>120383</v>
      </c>
      <c r="C34" s="25" t="n">
        <v>2967</v>
      </c>
      <c r="D34" s="25" t="n">
        <v>123350</v>
      </c>
    </row>
    <row r="35">
      <c r="A35" s="27" t="s">
        <v>57</v>
      </c>
      <c r="B35" s="27" t="n">
        <v>141096</v>
      </c>
      <c r="C35" s="27" t="n">
        <v>3139</v>
      </c>
      <c r="D35" s="27" t="n">
        <v>144235</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554</v>
      </c>
    </row>
    <row r="6" ht="15.95" customHeight="1">
      <c r="A6" s="16" t="s">
        <v>27</v>
      </c>
    </row>
    <row r="7" ht="15" customHeight="1">
      <c r="A7" s="9" t="s">
        <v>25</v>
      </c>
    </row>
    <row r="9">
      <c r="A9" s="23"/>
      <c r="B9" s="23"/>
      <c r="C9" s="23"/>
      <c r="D9" s="23"/>
      <c r="E9" s="23"/>
      <c r="F9" s="23"/>
    </row>
    <row r="10">
      <c r="A10" s="66" t="s">
        <v>555</v>
      </c>
      <c r="B10" s="26" t="s">
        <v>33</v>
      </c>
      <c r="C10" s="26" t="s">
        <v>34</v>
      </c>
      <c r="D10" s="26" t="s">
        <v>45</v>
      </c>
      <c r="E10" s="26" t="s">
        <v>100</v>
      </c>
      <c r="F10" s="26" t="s">
        <v>101</v>
      </c>
    </row>
    <row r="11">
      <c r="A11" s="66" t="s">
        <v>556</v>
      </c>
      <c r="B11" s="66" t="n">
        <v>264</v>
      </c>
      <c r="C11" s="66" t="n">
        <v>228</v>
      </c>
      <c r="D11" s="66" t="n">
        <v>1</v>
      </c>
      <c r="E11" s="66" t="n">
        <v>1098</v>
      </c>
      <c r="F11" s="66" t="n">
        <v>1098</v>
      </c>
    </row>
    <row r="12">
      <c r="A12" s="66" t="s">
        <v>557</v>
      </c>
      <c r="B12" s="66" t="n">
        <v>103</v>
      </c>
      <c r="C12" s="66" t="n">
        <v>109</v>
      </c>
      <c r="D12" s="66" t="n">
        <v>355</v>
      </c>
      <c r="E12" s="66" t="n">
        <v>838</v>
      </c>
      <c r="F12" s="66" t="n">
        <v>3473</v>
      </c>
    </row>
    <row r="13">
      <c r="A13" s="66" t="s">
        <v>558</v>
      </c>
      <c r="B13" s="66" t="n">
        <v>161</v>
      </c>
      <c r="C13" s="66" t="n">
        <v>191</v>
      </c>
      <c r="D13" s="66" t="n">
        <v>184</v>
      </c>
      <c r="E13" s="66" t="n">
        <v>750</v>
      </c>
      <c r="F13" s="66" t="n">
        <v>1760</v>
      </c>
    </row>
    <row r="14">
      <c r="A14" s="66" t="s">
        <v>559</v>
      </c>
      <c r="B14" s="66" t="n">
        <v>89</v>
      </c>
      <c r="C14" s="66" t="n">
        <v>68</v>
      </c>
      <c r="D14" s="66" t="n">
        <v>78</v>
      </c>
      <c r="E14" s="66" t="n">
        <v>361</v>
      </c>
      <c r="F14" s="66" t="n">
        <v>796</v>
      </c>
    </row>
    <row r="15">
      <c r="A15" s="66" t="s">
        <v>560</v>
      </c>
      <c r="B15" s="66" t="n">
        <v>100</v>
      </c>
      <c r="C15" s="66" t="n">
        <v>80</v>
      </c>
      <c r="D15" s="66" t="n">
        <v>52</v>
      </c>
      <c r="E15" s="66" t="n">
        <v>409</v>
      </c>
      <c r="F15" s="66" t="n">
        <v>825</v>
      </c>
    </row>
    <row r="16">
      <c r="A16" s="66" t="s">
        <v>561</v>
      </c>
      <c r="B16" s="66" t="n">
        <v>193</v>
      </c>
      <c r="C16" s="66" t="n">
        <v>112</v>
      </c>
      <c r="D16" s="66" t="n">
        <v>55</v>
      </c>
      <c r="E16" s="66" t="n">
        <v>590</v>
      </c>
      <c r="F16" s="66" t="n">
        <v>1043</v>
      </c>
    </row>
    <row r="17">
      <c r="A17" s="66" t="s">
        <v>562</v>
      </c>
      <c r="B17" s="66" t="n">
        <v>224</v>
      </c>
      <c r="C17" s="66" t="n">
        <v>174</v>
      </c>
      <c r="D17" s="66" t="n">
        <v>145</v>
      </c>
      <c r="E17" s="66" t="n">
        <v>1088</v>
      </c>
      <c r="F17" s="66" t="n">
        <v>2562</v>
      </c>
    </row>
    <row r="18">
      <c r="A18" s="66" t="s">
        <v>563</v>
      </c>
      <c r="B18" s="66" t="n">
        <v>151</v>
      </c>
      <c r="C18" s="66" t="n">
        <v>111</v>
      </c>
      <c r="D18" s="66" t="n">
        <v>180</v>
      </c>
      <c r="E18" s="66" t="n">
        <v>667</v>
      </c>
      <c r="F18" s="66" t="n">
        <v>1764</v>
      </c>
    </row>
    <row r="19">
      <c r="A19" s="66" t="s">
        <v>564</v>
      </c>
      <c r="B19" s="66" t="n">
        <v>155</v>
      </c>
      <c r="C19" s="66" t="n">
        <v>129</v>
      </c>
      <c r="D19" s="66" t="n">
        <v>173</v>
      </c>
      <c r="E19" s="66" t="n">
        <v>747</v>
      </c>
      <c r="F19" s="66" t="n">
        <v>1923</v>
      </c>
    </row>
    <row r="20">
      <c r="A20" s="66" t="s">
        <v>565</v>
      </c>
      <c r="B20" s="66" t="n">
        <v>117</v>
      </c>
      <c r="C20" s="66" t="n">
        <v>87</v>
      </c>
      <c r="D20" s="66" t="n">
        <v>152</v>
      </c>
      <c r="E20" s="66" t="n">
        <v>485</v>
      </c>
      <c r="F20" s="66" t="n">
        <v>1291</v>
      </c>
    </row>
    <row r="21">
      <c r="A21" s="66" t="s">
        <v>566</v>
      </c>
      <c r="B21" s="66" t="n">
        <v>131</v>
      </c>
      <c r="C21" s="66" t="n">
        <v>113</v>
      </c>
      <c r="D21" s="66" t="n">
        <v>114</v>
      </c>
      <c r="E21" s="66" t="n">
        <v>535</v>
      </c>
      <c r="F21" s="66" t="n">
        <v>1315</v>
      </c>
    </row>
    <row r="22">
      <c r="A22" s="66" t="s">
        <v>567</v>
      </c>
      <c r="B22" s="66" t="n">
        <v>147</v>
      </c>
      <c r="C22" s="66" t="n">
        <v>115</v>
      </c>
      <c r="D22" s="66" t="n">
        <v>103</v>
      </c>
      <c r="E22" s="66" t="n">
        <v>578</v>
      </c>
      <c r="F22" s="66" t="n">
        <v>1251</v>
      </c>
    </row>
    <row r="23">
      <c r="A23" s="66" t="s">
        <v>568</v>
      </c>
      <c r="B23" s="66" t="n">
        <v>90</v>
      </c>
      <c r="C23" s="66" t="n">
        <v>106</v>
      </c>
      <c r="D23" s="66" t="n">
        <v>129</v>
      </c>
      <c r="E23" s="66" t="n">
        <v>565</v>
      </c>
      <c r="F23" s="66" t="n">
        <v>1396</v>
      </c>
    </row>
    <row r="24">
      <c r="A24" s="66" t="s">
        <v>569</v>
      </c>
      <c r="B24" s="66" t="n">
        <v>107</v>
      </c>
      <c r="C24" s="66" t="n">
        <v>67</v>
      </c>
      <c r="D24" s="66" t="n">
        <v>87</v>
      </c>
      <c r="E24" s="66" t="n">
        <v>420</v>
      </c>
      <c r="F24" s="66" t="n">
        <v>827</v>
      </c>
    </row>
    <row r="25">
      <c r="A25" s="66" t="s">
        <v>570</v>
      </c>
      <c r="B25" s="66" t="n">
        <v>66</v>
      </c>
      <c r="C25" s="66" t="n">
        <v>58</v>
      </c>
      <c r="D25" s="66" t="n">
        <v>66</v>
      </c>
      <c r="E25" s="66" t="n">
        <v>331</v>
      </c>
      <c r="F25" s="66" t="n">
        <v>764</v>
      </c>
    </row>
    <row r="26">
      <c r="A26" s="66" t="s">
        <v>571</v>
      </c>
      <c r="B26" s="66" t="n">
        <v>65</v>
      </c>
      <c r="C26" s="66" t="n">
        <v>37</v>
      </c>
      <c r="D26" s="66" t="n">
        <v>38</v>
      </c>
      <c r="E26" s="66" t="n">
        <v>235</v>
      </c>
      <c r="F26" s="66" t="n">
        <v>494</v>
      </c>
    </row>
    <row r="27">
      <c r="A27" s="66" t="s">
        <v>572</v>
      </c>
      <c r="B27" s="66" t="n">
        <v>406</v>
      </c>
      <c r="C27" s="66" t="n">
        <v>286</v>
      </c>
      <c r="D27" s="66" t="n">
        <v>379</v>
      </c>
      <c r="E27" s="66" t="n">
        <v>1759</v>
      </c>
      <c r="F27" s="66" t="n">
        <v>3935</v>
      </c>
    </row>
    <row r="28">
      <c r="A28" s="66" t="s">
        <v>573</v>
      </c>
      <c r="B28" s="66" t="n">
        <v>231</v>
      </c>
      <c r="C28" s="66" t="n">
        <v>231</v>
      </c>
      <c r="D28" s="66" t="n">
        <v>208</v>
      </c>
      <c r="E28" s="66" t="n">
        <v>1276</v>
      </c>
      <c r="F28" s="66" t="n">
        <v>2906</v>
      </c>
    </row>
    <row r="29">
      <c r="A29" s="66" t="s">
        <v>574</v>
      </c>
      <c r="B29" s="66" t="n">
        <v>57</v>
      </c>
      <c r="C29" s="66" t="n">
        <v>54</v>
      </c>
      <c r="D29" s="66" t="n">
        <v>35</v>
      </c>
      <c r="E29" s="66" t="n">
        <v>330</v>
      </c>
      <c r="F29" s="66" t="n">
        <v>746</v>
      </c>
    </row>
    <row r="30">
      <c r="A30" s="66" t="s">
        <v>575</v>
      </c>
      <c r="B30" s="66" t="n">
        <v>48</v>
      </c>
      <c r="C30" s="66" t="n">
        <v>37</v>
      </c>
      <c r="D30" s="66" t="n">
        <v>40</v>
      </c>
      <c r="E30" s="66" t="n">
        <v>242</v>
      </c>
      <c r="F30" s="66" t="n">
        <v>682</v>
      </c>
    </row>
    <row r="31">
      <c r="A31" s="66" t="s">
        <v>576</v>
      </c>
      <c r="B31" s="66" t="n">
        <v>56</v>
      </c>
      <c r="C31" s="66" t="n">
        <v>34</v>
      </c>
      <c r="D31" s="66" t="n">
        <v>40</v>
      </c>
      <c r="E31" s="66" t="n">
        <v>219</v>
      </c>
      <c r="F31" s="66" t="n">
        <v>549</v>
      </c>
    </row>
    <row r="32">
      <c r="A32" s="66" t="s">
        <v>577</v>
      </c>
      <c r="B32" s="66" t="n">
        <v>21</v>
      </c>
      <c r="C32" s="66" t="n">
        <v>27</v>
      </c>
      <c r="D32" s="66" t="n">
        <v>12</v>
      </c>
      <c r="E32" s="66" t="n">
        <v>125</v>
      </c>
      <c r="F32" s="66" t="n">
        <v>303</v>
      </c>
    </row>
    <row r="33">
      <c r="A33" s="66" t="s">
        <v>578</v>
      </c>
      <c r="B33" s="66" t="n">
        <v>34</v>
      </c>
      <c r="C33" s="66" t="n">
        <v>19</v>
      </c>
      <c r="D33" s="66" t="n">
        <v>17</v>
      </c>
      <c r="E33" s="66" t="n">
        <v>105</v>
      </c>
      <c r="F33" s="66" t="n">
        <v>289</v>
      </c>
    </row>
    <row r="34">
      <c r="A34" s="66" t="s">
        <v>579</v>
      </c>
      <c r="B34" s="66" t="n">
        <v>0</v>
      </c>
      <c r="C34" s="66" t="n">
        <v>0</v>
      </c>
      <c r="D34" s="66" t="n">
        <v>0</v>
      </c>
      <c r="E34" s="66" t="n">
        <v>0</v>
      </c>
      <c r="F34" s="66" t="n">
        <v>3</v>
      </c>
    </row>
    <row r="35">
      <c r="A35" s="66" t="s">
        <v>243</v>
      </c>
      <c r="B35" s="66" t="n">
        <v>0</v>
      </c>
      <c r="C35" s="66" t="n">
        <v>0</v>
      </c>
      <c r="D35" s="66" t="n">
        <v>1</v>
      </c>
      <c r="E35" s="66" t="n">
        <v>0</v>
      </c>
      <c r="F35" s="66" t="n">
        <v>0</v>
      </c>
    </row>
    <row r="36">
      <c r="A36" s="67" t="s">
        <v>32</v>
      </c>
      <c r="B36" s="67" t="n">
        <v>3016</v>
      </c>
      <c r="C36" s="67" t="n">
        <v>2473</v>
      </c>
      <c r="D36" s="67" t="n">
        <v>2644</v>
      </c>
      <c r="E36" s="67" t="n">
        <v>13753</v>
      </c>
      <c r="F36" s="67" t="n">
        <v>31995</v>
      </c>
    </row>
    <row r="37">
      <c r="A37" s="28" t="s">
        <v>61</v>
      </c>
      <c r="B37" s="28"/>
      <c r="C37" s="28"/>
      <c r="D37" s="28"/>
      <c r="E37" s="28"/>
      <c r="F37" s="28"/>
    </row>
    <row r="38">
      <c r="A38" s="66"/>
      <c r="B38" s="66"/>
      <c r="C38" s="66"/>
      <c r="D38" s="66"/>
      <c r="E38" s="66"/>
      <c r="F38" s="66"/>
    </row>
  </sheetData>
  <sheetProtection sheet="1"/>
  <mergeCells count="2">
    <mergeCell ref="B1:E1"/>
    <mergeCell ref="A37:F37"/>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581</v>
      </c>
    </row>
    <row r="6" ht="15.95" customHeight="1">
      <c r="A6" s="16" t="s">
        <v>27</v>
      </c>
    </row>
    <row r="7" ht="15" customHeight="1">
      <c r="A7" s="9" t="s">
        <v>25</v>
      </c>
    </row>
    <row r="9">
      <c r="A9" s="23"/>
      <c r="B9" s="23"/>
      <c r="C9" s="23"/>
      <c r="D9" s="23"/>
      <c r="E9" s="23"/>
      <c r="F9" s="23"/>
      <c r="G9" s="23"/>
      <c r="H9" s="23"/>
      <c r="I9" s="23"/>
    </row>
    <row r="10">
      <c r="A10" s="68" t="s">
        <v>29</v>
      </c>
      <c r="B10" s="26" t="s">
        <v>582</v>
      </c>
      <c r="C10" s="26" t="s">
        <v>583</v>
      </c>
      <c r="D10" s="26" t="s">
        <v>584</v>
      </c>
      <c r="E10" s="26" t="s">
        <v>585</v>
      </c>
      <c r="F10" s="26" t="s">
        <v>586</v>
      </c>
      <c r="G10" s="26" t="s">
        <v>587</v>
      </c>
      <c r="H10" s="26" t="s">
        <v>552</v>
      </c>
      <c r="I10" s="26" t="s">
        <v>32</v>
      </c>
    </row>
    <row r="11">
      <c r="A11" s="68" t="s">
        <v>33</v>
      </c>
      <c r="B11" s="68" t="n">
        <v>398</v>
      </c>
      <c r="C11" s="68" t="n">
        <v>973</v>
      </c>
      <c r="D11" s="68" t="n">
        <v>15</v>
      </c>
      <c r="E11" s="68" t="n">
        <v>277</v>
      </c>
      <c r="F11" s="68" t="n">
        <v>418</v>
      </c>
      <c r="G11" s="68" t="n">
        <v>5</v>
      </c>
      <c r="H11" s="68" t="n">
        <v>2</v>
      </c>
      <c r="I11" s="68" t="n">
        <v>2088</v>
      </c>
    </row>
    <row r="12">
      <c r="A12" s="68" t="s">
        <v>34</v>
      </c>
      <c r="B12" s="68" t="n">
        <v>269</v>
      </c>
      <c r="C12" s="68" t="n">
        <v>812</v>
      </c>
      <c r="D12" s="68" t="n">
        <v>19</v>
      </c>
      <c r="E12" s="68" t="n">
        <v>189</v>
      </c>
      <c r="F12" s="68" t="n">
        <v>301</v>
      </c>
      <c r="G12" s="68" t="n">
        <v>5</v>
      </c>
      <c r="H12" s="68" t="n">
        <v>0</v>
      </c>
      <c r="I12" s="68" t="n">
        <v>1595</v>
      </c>
    </row>
    <row r="13">
      <c r="A13" s="68" t="s">
        <v>35</v>
      </c>
      <c r="B13" s="68" t="n">
        <v>321</v>
      </c>
      <c r="C13" s="68" t="n">
        <v>895</v>
      </c>
      <c r="D13" s="68" t="n">
        <v>28</v>
      </c>
      <c r="E13" s="68" t="n">
        <v>182</v>
      </c>
      <c r="F13" s="68" t="n">
        <v>393</v>
      </c>
      <c r="G13" s="68" t="n">
        <v>4</v>
      </c>
      <c r="H13" s="68" t="n">
        <v>0</v>
      </c>
      <c r="I13" s="68" t="n">
        <v>1823</v>
      </c>
    </row>
    <row r="14">
      <c r="A14" s="68" t="s">
        <v>36</v>
      </c>
      <c r="B14" s="68" t="n">
        <v>283</v>
      </c>
      <c r="C14" s="68" t="n">
        <v>730</v>
      </c>
      <c r="D14" s="68" t="n">
        <v>20</v>
      </c>
      <c r="E14" s="68" t="n">
        <v>160</v>
      </c>
      <c r="F14" s="68" t="n">
        <v>322</v>
      </c>
      <c r="G14" s="68" t="n">
        <v>3</v>
      </c>
      <c r="H14" s="68" t="n">
        <v>1</v>
      </c>
      <c r="I14" s="68" t="n">
        <v>1519</v>
      </c>
    </row>
    <row r="15">
      <c r="A15" s="68" t="s">
        <v>37</v>
      </c>
      <c r="B15" s="68" t="n">
        <v>255</v>
      </c>
      <c r="C15" s="68" t="n">
        <v>880</v>
      </c>
      <c r="D15" s="68" t="n">
        <v>18</v>
      </c>
      <c r="E15" s="68" t="n">
        <v>197</v>
      </c>
      <c r="F15" s="68" t="n">
        <v>341</v>
      </c>
      <c r="G15" s="68" t="n">
        <v>2</v>
      </c>
      <c r="H15" s="68" t="n">
        <v>0</v>
      </c>
      <c r="I15" s="68" t="n">
        <v>1693</v>
      </c>
    </row>
    <row r="16">
      <c r="A16" s="68" t="s">
        <v>38</v>
      </c>
      <c r="B16" s="68" t="n">
        <v>232</v>
      </c>
      <c r="C16" s="68" t="n">
        <v>967</v>
      </c>
      <c r="D16" s="68" t="n">
        <v>35</v>
      </c>
      <c r="E16" s="68" t="n">
        <v>203</v>
      </c>
      <c r="F16" s="68" t="n">
        <v>359</v>
      </c>
      <c r="G16" s="68" t="n">
        <v>11</v>
      </c>
      <c r="H16" s="68" t="n">
        <v>1</v>
      </c>
      <c r="I16" s="68" t="n">
        <v>1808</v>
      </c>
    </row>
    <row r="17">
      <c r="A17" s="68" t="s">
        <v>39</v>
      </c>
      <c r="B17" s="68" t="n">
        <v>151</v>
      </c>
      <c r="C17" s="68" t="n">
        <v>676</v>
      </c>
      <c r="D17" s="68" t="n">
        <v>33</v>
      </c>
      <c r="E17" s="68" t="n">
        <v>151</v>
      </c>
      <c r="F17" s="68" t="n">
        <v>284</v>
      </c>
      <c r="G17" s="68" t="n">
        <v>4</v>
      </c>
      <c r="H17" s="68" t="n">
        <v>0</v>
      </c>
      <c r="I17" s="68" t="n">
        <v>1299</v>
      </c>
    </row>
    <row r="18">
      <c r="A18" s="68" t="s">
        <v>40</v>
      </c>
      <c r="B18" s="68" t="n">
        <v>192</v>
      </c>
      <c r="C18" s="68" t="n">
        <v>820</v>
      </c>
      <c r="D18" s="68" t="n">
        <v>31</v>
      </c>
      <c r="E18" s="68" t="n">
        <v>164</v>
      </c>
      <c r="F18" s="68" t="n">
        <v>357</v>
      </c>
      <c r="G18" s="68" t="n">
        <v>10</v>
      </c>
      <c r="H18" s="68" t="n">
        <v>0</v>
      </c>
      <c r="I18" s="68" t="n">
        <v>1574</v>
      </c>
    </row>
    <row r="19">
      <c r="A19" s="68" t="s">
        <v>41</v>
      </c>
      <c r="B19" s="68" t="n">
        <v>196</v>
      </c>
      <c r="C19" s="68" t="n">
        <v>954</v>
      </c>
      <c r="D19" s="68" t="n">
        <v>24</v>
      </c>
      <c r="E19" s="68" t="n">
        <v>190</v>
      </c>
      <c r="F19" s="68" t="n">
        <v>330</v>
      </c>
      <c r="G19" s="68" t="n">
        <v>8</v>
      </c>
      <c r="H19" s="68" t="n">
        <v>0</v>
      </c>
      <c r="I19" s="68" t="n">
        <v>1702</v>
      </c>
    </row>
    <row r="20">
      <c r="A20" s="68" t="s">
        <v>42</v>
      </c>
      <c r="B20" s="68" t="n">
        <v>151</v>
      </c>
      <c r="C20" s="68" t="n">
        <v>885</v>
      </c>
      <c r="D20" s="68" t="n">
        <v>21</v>
      </c>
      <c r="E20" s="68" t="n">
        <v>179</v>
      </c>
      <c r="F20" s="68" t="n">
        <v>344</v>
      </c>
      <c r="G20" s="68" t="n">
        <v>10</v>
      </c>
      <c r="H20" s="68" t="n">
        <v>0</v>
      </c>
      <c r="I20" s="68" t="n">
        <v>1590</v>
      </c>
    </row>
    <row r="21">
      <c r="A21" s="68" t="s">
        <v>43</v>
      </c>
      <c r="B21" s="68" t="n">
        <v>189</v>
      </c>
      <c r="C21" s="68" t="n">
        <v>1134</v>
      </c>
      <c r="D21" s="68" t="n">
        <v>34</v>
      </c>
      <c r="E21" s="68" t="n">
        <v>157</v>
      </c>
      <c r="F21" s="68" t="n">
        <v>374</v>
      </c>
      <c r="G21" s="68" t="n">
        <v>7</v>
      </c>
      <c r="H21" s="68" t="n">
        <v>0</v>
      </c>
      <c r="I21" s="68" t="n">
        <v>1895</v>
      </c>
    </row>
    <row r="22">
      <c r="A22" s="68" t="s">
        <v>44</v>
      </c>
      <c r="B22" s="68" t="n">
        <v>136</v>
      </c>
      <c r="C22" s="68" t="n">
        <v>852</v>
      </c>
      <c r="D22" s="68" t="n">
        <v>38</v>
      </c>
      <c r="E22" s="68" t="n">
        <v>143</v>
      </c>
      <c r="F22" s="68" t="n">
        <v>366</v>
      </c>
      <c r="G22" s="68" t="n">
        <v>9</v>
      </c>
      <c r="H22" s="68" t="n">
        <v>0</v>
      </c>
      <c r="I22" s="68" t="n">
        <v>1544</v>
      </c>
    </row>
    <row r="23">
      <c r="A23" s="68" t="s">
        <v>45</v>
      </c>
      <c r="B23" s="68" t="n">
        <v>119</v>
      </c>
      <c r="C23" s="68" t="n">
        <v>979</v>
      </c>
      <c r="D23" s="68" t="n">
        <v>32</v>
      </c>
      <c r="E23" s="68" t="n">
        <v>179</v>
      </c>
      <c r="F23" s="68" t="n">
        <v>427</v>
      </c>
      <c r="G23" s="68" t="n">
        <v>7</v>
      </c>
      <c r="H23" s="68" t="n">
        <v>0</v>
      </c>
      <c r="I23" s="68" t="n">
        <v>1743</v>
      </c>
    </row>
    <row r="24">
      <c r="A24" s="68" t="s">
        <v>46</v>
      </c>
      <c r="B24" s="68" t="n">
        <v>169</v>
      </c>
      <c r="C24" s="68" t="n">
        <v>827</v>
      </c>
      <c r="D24" s="68" t="n">
        <v>43</v>
      </c>
      <c r="E24" s="68" t="n">
        <v>138</v>
      </c>
      <c r="F24" s="68" t="n">
        <v>324</v>
      </c>
      <c r="G24" s="68" t="n">
        <v>8</v>
      </c>
      <c r="H24" s="68" t="n">
        <v>0</v>
      </c>
      <c r="I24" s="68" t="n">
        <v>1509</v>
      </c>
    </row>
    <row r="25">
      <c r="A25" s="68" t="s">
        <v>47</v>
      </c>
      <c r="B25" s="68" t="n">
        <v>95</v>
      </c>
      <c r="C25" s="68" t="n">
        <v>773</v>
      </c>
      <c r="D25" s="68" t="n">
        <v>56</v>
      </c>
      <c r="E25" s="68" t="n">
        <v>138</v>
      </c>
      <c r="F25" s="68" t="n">
        <v>298</v>
      </c>
      <c r="G25" s="68" t="n">
        <v>6</v>
      </c>
      <c r="H25" s="68" t="n">
        <v>0</v>
      </c>
      <c r="I25" s="68" t="n">
        <v>1366</v>
      </c>
    </row>
    <row r="26">
      <c r="A26" s="68" t="s">
        <v>48</v>
      </c>
      <c r="B26" s="68" t="n">
        <v>171</v>
      </c>
      <c r="C26" s="68" t="n">
        <v>836</v>
      </c>
      <c r="D26" s="68" t="n">
        <v>63</v>
      </c>
      <c r="E26" s="68" t="n">
        <v>119</v>
      </c>
      <c r="F26" s="68" t="n">
        <v>310</v>
      </c>
      <c r="G26" s="68" t="n">
        <v>17</v>
      </c>
      <c r="H26" s="68" t="n">
        <v>0</v>
      </c>
      <c r="I26" s="68" t="n">
        <v>1516</v>
      </c>
    </row>
    <row r="27">
      <c r="A27" s="68" t="s">
        <v>49</v>
      </c>
      <c r="B27" s="68" t="n">
        <v>136</v>
      </c>
      <c r="C27" s="68" t="n">
        <v>881</v>
      </c>
      <c r="D27" s="68" t="n">
        <v>29</v>
      </c>
      <c r="E27" s="68" t="n">
        <v>119</v>
      </c>
      <c r="F27" s="68" t="n">
        <v>264</v>
      </c>
      <c r="G27" s="68" t="n">
        <v>12</v>
      </c>
      <c r="H27" s="68" t="n">
        <v>0</v>
      </c>
      <c r="I27" s="68" t="n">
        <v>1441</v>
      </c>
    </row>
    <row r="28">
      <c r="A28" s="68" t="s">
        <v>50</v>
      </c>
      <c r="B28" s="68" t="n">
        <v>209</v>
      </c>
      <c r="C28" s="68" t="n">
        <v>844</v>
      </c>
      <c r="D28" s="68" t="n">
        <v>45</v>
      </c>
      <c r="E28" s="68" t="n">
        <v>99</v>
      </c>
      <c r="F28" s="68" t="n">
        <v>241</v>
      </c>
      <c r="G28" s="68" t="n">
        <v>7</v>
      </c>
      <c r="H28" s="68" t="n">
        <v>0</v>
      </c>
      <c r="I28" s="68" t="n">
        <v>1445</v>
      </c>
    </row>
    <row r="29">
      <c r="A29" s="68" t="s">
        <v>51</v>
      </c>
      <c r="B29" s="68" t="n">
        <v>327</v>
      </c>
      <c r="C29" s="68" t="n">
        <v>864</v>
      </c>
      <c r="D29" s="68" t="n">
        <v>52</v>
      </c>
      <c r="E29" s="68" t="n">
        <v>101</v>
      </c>
      <c r="F29" s="68" t="n">
        <v>275</v>
      </c>
      <c r="G29" s="68" t="n">
        <v>5</v>
      </c>
      <c r="H29" s="68" t="n">
        <v>0</v>
      </c>
      <c r="I29" s="68" t="n">
        <v>1624</v>
      </c>
    </row>
    <row r="30">
      <c r="A30" s="68" t="s">
        <v>52</v>
      </c>
      <c r="B30" s="68" t="n">
        <v>271</v>
      </c>
      <c r="C30" s="68" t="n">
        <v>1286</v>
      </c>
      <c r="D30" s="68" t="n">
        <v>40</v>
      </c>
      <c r="E30" s="68" t="n">
        <v>107</v>
      </c>
      <c r="F30" s="68" t="n">
        <v>294</v>
      </c>
      <c r="G30" s="68" t="n">
        <v>9</v>
      </c>
      <c r="H30" s="68" t="n">
        <v>10</v>
      </c>
      <c r="I30" s="68" t="n">
        <v>2017</v>
      </c>
    </row>
    <row r="31">
      <c r="A31" s="68" t="s">
        <v>53</v>
      </c>
      <c r="B31" s="68" t="n">
        <v>254</v>
      </c>
      <c r="C31" s="68" t="n">
        <v>944</v>
      </c>
      <c r="D31" s="68" t="n">
        <v>62</v>
      </c>
      <c r="E31" s="68" t="n">
        <v>123</v>
      </c>
      <c r="F31" s="68" t="n">
        <v>279</v>
      </c>
      <c r="G31" s="68" t="n">
        <v>7</v>
      </c>
      <c r="H31" s="68" t="n">
        <v>0</v>
      </c>
      <c r="I31" s="68" t="n">
        <v>1669</v>
      </c>
    </row>
    <row r="32">
      <c r="A32" s="68" t="s">
        <v>54</v>
      </c>
      <c r="B32" s="68" t="n">
        <v>351</v>
      </c>
      <c r="C32" s="68" t="n">
        <v>1380</v>
      </c>
      <c r="D32" s="68" t="n">
        <v>70</v>
      </c>
      <c r="E32" s="68" t="n">
        <v>179</v>
      </c>
      <c r="F32" s="68" t="n">
        <v>276</v>
      </c>
      <c r="G32" s="68" t="n">
        <v>7</v>
      </c>
      <c r="H32" s="68" t="n">
        <v>1</v>
      </c>
      <c r="I32" s="68" t="n">
        <v>2264</v>
      </c>
    </row>
    <row r="33">
      <c r="A33" s="68" t="s">
        <v>55</v>
      </c>
      <c r="B33" s="68" t="n">
        <v>317</v>
      </c>
      <c r="C33" s="68" t="n">
        <v>1344</v>
      </c>
      <c r="D33" s="68" t="n">
        <v>60</v>
      </c>
      <c r="E33" s="68" t="n">
        <v>159</v>
      </c>
      <c r="F33" s="68" t="n">
        <v>306</v>
      </c>
      <c r="G33" s="68" t="n">
        <v>10</v>
      </c>
      <c r="H33" s="68" t="n">
        <v>0</v>
      </c>
      <c r="I33" s="68" t="n">
        <v>2196</v>
      </c>
    </row>
    <row r="34">
      <c r="A34" s="68" t="s">
        <v>56</v>
      </c>
      <c r="B34" s="68" t="n">
        <v>332</v>
      </c>
      <c r="C34" s="68" t="n">
        <v>1095</v>
      </c>
      <c r="D34" s="68" t="n">
        <v>84</v>
      </c>
      <c r="E34" s="68" t="n">
        <v>161</v>
      </c>
      <c r="F34" s="68" t="n">
        <v>256</v>
      </c>
      <c r="G34" s="68" t="n">
        <v>7</v>
      </c>
      <c r="H34" s="68" t="n">
        <v>0</v>
      </c>
      <c r="I34" s="68" t="n">
        <v>1935</v>
      </c>
    </row>
    <row r="35">
      <c r="A35" s="69" t="s">
        <v>57</v>
      </c>
      <c r="B35" s="69" t="n">
        <v>280</v>
      </c>
      <c r="C35" s="69" t="n">
        <v>1357</v>
      </c>
      <c r="D35" s="69" t="n">
        <v>55</v>
      </c>
      <c r="E35" s="69" t="n">
        <v>233</v>
      </c>
      <c r="F35" s="69" t="n">
        <v>288</v>
      </c>
      <c r="G35" s="69" t="n">
        <v>5</v>
      </c>
      <c r="H35" s="69" t="n">
        <v>0</v>
      </c>
      <c r="I35" s="69" t="n">
        <v>2218</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589</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1798</v>
      </c>
      <c r="C11" s="70" t="n">
        <v>277</v>
      </c>
      <c r="D11" s="70" t="n">
        <v>13</v>
      </c>
      <c r="E11" s="70" t="n">
        <v>0</v>
      </c>
      <c r="F11" s="70" t="n">
        <v>0</v>
      </c>
      <c r="G11" s="70" t="n">
        <v>2088</v>
      </c>
    </row>
    <row r="12">
      <c r="A12" s="70" t="s">
        <v>34</v>
      </c>
      <c r="B12" s="70" t="n">
        <v>1397</v>
      </c>
      <c r="C12" s="70" t="n">
        <v>182</v>
      </c>
      <c r="D12" s="70" t="n">
        <v>16</v>
      </c>
      <c r="E12" s="70" t="n">
        <v>0</v>
      </c>
      <c r="F12" s="70" t="n">
        <v>0</v>
      </c>
      <c r="G12" s="70" t="n">
        <v>1595</v>
      </c>
    </row>
    <row r="13">
      <c r="A13" s="70" t="s">
        <v>35</v>
      </c>
      <c r="B13" s="70" t="n">
        <v>1546</v>
      </c>
      <c r="C13" s="70" t="n">
        <v>250</v>
      </c>
      <c r="D13" s="70" t="n">
        <v>27</v>
      </c>
      <c r="E13" s="70" t="n">
        <v>0</v>
      </c>
      <c r="F13" s="70" t="n">
        <v>0</v>
      </c>
      <c r="G13" s="70" t="n">
        <v>1823</v>
      </c>
    </row>
    <row r="14">
      <c r="A14" s="70" t="s">
        <v>36</v>
      </c>
      <c r="B14" s="70" t="n">
        <v>1306</v>
      </c>
      <c r="C14" s="70" t="n">
        <v>192</v>
      </c>
      <c r="D14" s="70" t="n">
        <v>21</v>
      </c>
      <c r="E14" s="70" t="n">
        <v>0</v>
      </c>
      <c r="F14" s="70" t="n">
        <v>0</v>
      </c>
      <c r="G14" s="70" t="n">
        <v>1519</v>
      </c>
    </row>
    <row r="15">
      <c r="A15" s="70" t="s">
        <v>37</v>
      </c>
      <c r="B15" s="70" t="n">
        <v>1484</v>
      </c>
      <c r="C15" s="70" t="n">
        <v>192</v>
      </c>
      <c r="D15" s="70" t="n">
        <v>17</v>
      </c>
      <c r="E15" s="70" t="n">
        <v>0</v>
      </c>
      <c r="F15" s="70" t="n">
        <v>0</v>
      </c>
      <c r="G15" s="70" t="n">
        <v>1693</v>
      </c>
    </row>
    <row r="16">
      <c r="A16" s="70" t="s">
        <v>38</v>
      </c>
      <c r="B16" s="70" t="n">
        <v>1588</v>
      </c>
      <c r="C16" s="70" t="n">
        <v>184</v>
      </c>
      <c r="D16" s="70" t="n">
        <v>35</v>
      </c>
      <c r="E16" s="70" t="n">
        <v>0</v>
      </c>
      <c r="F16" s="70" t="n">
        <v>1</v>
      </c>
      <c r="G16" s="70" t="n">
        <v>1808</v>
      </c>
    </row>
    <row r="17">
      <c r="A17" s="70" t="s">
        <v>39</v>
      </c>
      <c r="B17" s="70" t="n">
        <v>1131</v>
      </c>
      <c r="C17" s="70" t="n">
        <v>142</v>
      </c>
      <c r="D17" s="70" t="n">
        <v>26</v>
      </c>
      <c r="E17" s="70" t="n">
        <v>0</v>
      </c>
      <c r="F17" s="70" t="n">
        <v>0</v>
      </c>
      <c r="G17" s="70" t="n">
        <v>1299</v>
      </c>
    </row>
    <row r="18">
      <c r="A18" s="70" t="s">
        <v>40</v>
      </c>
      <c r="B18" s="70" t="n">
        <v>1382</v>
      </c>
      <c r="C18" s="70" t="n">
        <v>172</v>
      </c>
      <c r="D18" s="70" t="n">
        <v>20</v>
      </c>
      <c r="E18" s="70" t="n">
        <v>0</v>
      </c>
      <c r="F18" s="70" t="n">
        <v>0</v>
      </c>
      <c r="G18" s="70" t="n">
        <v>1574</v>
      </c>
    </row>
    <row r="19">
      <c r="A19" s="70" t="s">
        <v>41</v>
      </c>
      <c r="B19" s="70" t="n">
        <v>1484</v>
      </c>
      <c r="C19" s="70" t="n">
        <v>196</v>
      </c>
      <c r="D19" s="70" t="n">
        <v>22</v>
      </c>
      <c r="E19" s="70" t="n">
        <v>0</v>
      </c>
      <c r="F19" s="70" t="n">
        <v>0</v>
      </c>
      <c r="G19" s="70" t="n">
        <v>1702</v>
      </c>
    </row>
    <row r="20">
      <c r="A20" s="70" t="s">
        <v>42</v>
      </c>
      <c r="B20" s="70" t="n">
        <v>1363</v>
      </c>
      <c r="C20" s="70" t="n">
        <v>206</v>
      </c>
      <c r="D20" s="70" t="n">
        <v>20</v>
      </c>
      <c r="E20" s="70" t="n">
        <v>1</v>
      </c>
      <c r="F20" s="70" t="n">
        <v>0</v>
      </c>
      <c r="G20" s="70" t="n">
        <v>1590</v>
      </c>
    </row>
    <row r="21">
      <c r="A21" s="70" t="s">
        <v>43</v>
      </c>
      <c r="B21" s="70" t="n">
        <v>1689</v>
      </c>
      <c r="C21" s="70" t="n">
        <v>173</v>
      </c>
      <c r="D21" s="70" t="n">
        <v>33</v>
      </c>
      <c r="E21" s="70" t="n">
        <v>0</v>
      </c>
      <c r="F21" s="70" t="n">
        <v>0</v>
      </c>
      <c r="G21" s="70" t="n">
        <v>1895</v>
      </c>
    </row>
    <row r="22">
      <c r="A22" s="70" t="s">
        <v>44</v>
      </c>
      <c r="B22" s="70" t="n">
        <v>1349</v>
      </c>
      <c r="C22" s="70" t="n">
        <v>162</v>
      </c>
      <c r="D22" s="70" t="n">
        <v>33</v>
      </c>
      <c r="E22" s="70" t="n">
        <v>0</v>
      </c>
      <c r="F22" s="70" t="n">
        <v>0</v>
      </c>
      <c r="G22" s="70" t="n">
        <v>1544</v>
      </c>
    </row>
    <row r="23">
      <c r="A23" s="70" t="s">
        <v>45</v>
      </c>
      <c r="B23" s="70" t="n">
        <v>1502</v>
      </c>
      <c r="C23" s="70" t="n">
        <v>210</v>
      </c>
      <c r="D23" s="70" t="n">
        <v>31</v>
      </c>
      <c r="E23" s="70" t="n">
        <v>0</v>
      </c>
      <c r="F23" s="70" t="n">
        <v>0</v>
      </c>
      <c r="G23" s="70" t="n">
        <v>1743</v>
      </c>
    </row>
    <row r="24">
      <c r="A24" s="70" t="s">
        <v>46</v>
      </c>
      <c r="B24" s="70" t="n">
        <v>1266</v>
      </c>
      <c r="C24" s="70" t="n">
        <v>203</v>
      </c>
      <c r="D24" s="70" t="n">
        <v>40</v>
      </c>
      <c r="E24" s="70" t="n">
        <v>0</v>
      </c>
      <c r="F24" s="70" t="n">
        <v>0</v>
      </c>
      <c r="G24" s="70" t="n">
        <v>1509</v>
      </c>
    </row>
    <row r="25">
      <c r="A25" s="70" t="s">
        <v>47</v>
      </c>
      <c r="B25" s="70" t="n">
        <v>1158</v>
      </c>
      <c r="C25" s="70" t="n">
        <v>154</v>
      </c>
      <c r="D25" s="70" t="n">
        <v>54</v>
      </c>
      <c r="E25" s="70" t="n">
        <v>0</v>
      </c>
      <c r="F25" s="70" t="n">
        <v>0</v>
      </c>
      <c r="G25" s="70" t="n">
        <v>1366</v>
      </c>
    </row>
    <row r="26">
      <c r="A26" s="70" t="s">
        <v>48</v>
      </c>
      <c r="B26" s="70" t="n">
        <v>1256</v>
      </c>
      <c r="C26" s="70" t="n">
        <v>192</v>
      </c>
      <c r="D26" s="70" t="n">
        <v>68</v>
      </c>
      <c r="E26" s="70" t="n">
        <v>0</v>
      </c>
      <c r="F26" s="70" t="n">
        <v>0</v>
      </c>
      <c r="G26" s="70" t="n">
        <v>1516</v>
      </c>
    </row>
    <row r="27">
      <c r="A27" s="70" t="s">
        <v>49</v>
      </c>
      <c r="B27" s="70" t="n">
        <v>1223</v>
      </c>
      <c r="C27" s="70" t="n">
        <v>184</v>
      </c>
      <c r="D27" s="70" t="n">
        <v>34</v>
      </c>
      <c r="E27" s="70" t="n">
        <v>0</v>
      </c>
      <c r="F27" s="70" t="n">
        <v>0</v>
      </c>
      <c r="G27" s="70" t="n">
        <v>1441</v>
      </c>
    </row>
    <row r="28">
      <c r="A28" s="70" t="s">
        <v>50</v>
      </c>
      <c r="B28" s="70" t="n">
        <v>1197</v>
      </c>
      <c r="C28" s="70" t="n">
        <v>207</v>
      </c>
      <c r="D28" s="70" t="n">
        <v>41</v>
      </c>
      <c r="E28" s="70" t="n">
        <v>0</v>
      </c>
      <c r="F28" s="70" t="n">
        <v>0</v>
      </c>
      <c r="G28" s="70" t="n">
        <v>1445</v>
      </c>
    </row>
    <row r="29">
      <c r="A29" s="70" t="s">
        <v>51</v>
      </c>
      <c r="B29" s="70" t="n">
        <v>1264</v>
      </c>
      <c r="C29" s="70" t="n">
        <v>304</v>
      </c>
      <c r="D29" s="70" t="n">
        <v>56</v>
      </c>
      <c r="E29" s="70" t="n">
        <v>0</v>
      </c>
      <c r="F29" s="70" t="n">
        <v>0</v>
      </c>
      <c r="G29" s="70" t="n">
        <v>1624</v>
      </c>
    </row>
    <row r="30">
      <c r="A30" s="70" t="s">
        <v>52</v>
      </c>
      <c r="B30" s="70" t="n">
        <v>1719</v>
      </c>
      <c r="C30" s="70" t="n">
        <v>260</v>
      </c>
      <c r="D30" s="70" t="n">
        <v>36</v>
      </c>
      <c r="E30" s="70" t="n">
        <v>0</v>
      </c>
      <c r="F30" s="70" t="n">
        <v>2</v>
      </c>
      <c r="G30" s="70" t="n">
        <v>2017</v>
      </c>
    </row>
    <row r="31">
      <c r="A31" s="70" t="s">
        <v>53</v>
      </c>
      <c r="B31" s="70" t="n">
        <v>1350</v>
      </c>
      <c r="C31" s="70" t="n">
        <v>268</v>
      </c>
      <c r="D31" s="70" t="n">
        <v>51</v>
      </c>
      <c r="E31" s="70" t="n">
        <v>0</v>
      </c>
      <c r="F31" s="70" t="n">
        <v>0</v>
      </c>
      <c r="G31" s="70" t="n">
        <v>1669</v>
      </c>
    </row>
    <row r="32">
      <c r="A32" s="70" t="s">
        <v>54</v>
      </c>
      <c r="B32" s="70" t="n">
        <v>1866</v>
      </c>
      <c r="C32" s="70" t="n">
        <v>332</v>
      </c>
      <c r="D32" s="70" t="n">
        <v>65</v>
      </c>
      <c r="E32" s="70" t="n">
        <v>0</v>
      </c>
      <c r="F32" s="70" t="n">
        <v>1</v>
      </c>
      <c r="G32" s="70" t="n">
        <v>2264</v>
      </c>
    </row>
    <row r="33">
      <c r="A33" s="70" t="s">
        <v>55</v>
      </c>
      <c r="B33" s="70" t="n">
        <v>1870</v>
      </c>
      <c r="C33" s="70" t="n">
        <v>265</v>
      </c>
      <c r="D33" s="70" t="n">
        <v>61</v>
      </c>
      <c r="E33" s="70" t="n">
        <v>0</v>
      </c>
      <c r="F33" s="70" t="n">
        <v>0</v>
      </c>
      <c r="G33" s="70" t="n">
        <v>2196</v>
      </c>
    </row>
    <row r="34">
      <c r="A34" s="70" t="s">
        <v>56</v>
      </c>
      <c r="B34" s="70" t="n">
        <v>1563</v>
      </c>
      <c r="C34" s="70" t="n">
        <v>286</v>
      </c>
      <c r="D34" s="70" t="n">
        <v>86</v>
      </c>
      <c r="E34" s="70" t="n">
        <v>0</v>
      </c>
      <c r="F34" s="70" t="n">
        <v>0</v>
      </c>
      <c r="G34" s="70" t="n">
        <v>1935</v>
      </c>
    </row>
    <row r="35">
      <c r="A35" s="71" t="s">
        <v>57</v>
      </c>
      <c r="B35" s="71" t="n">
        <v>1918</v>
      </c>
      <c r="C35" s="71" t="n">
        <v>255</v>
      </c>
      <c r="D35" s="71" t="n">
        <v>45</v>
      </c>
      <c r="E35" s="71" t="n">
        <v>0</v>
      </c>
      <c r="F35" s="71" t="n">
        <v>0</v>
      </c>
      <c r="G35" s="71" t="n">
        <v>2218</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591</v>
      </c>
    </row>
    <row r="6" ht="15.95" customHeight="1">
      <c r="A6" s="16" t="s">
        <v>27</v>
      </c>
    </row>
    <row r="7" ht="15" customHeight="1">
      <c r="A7" s="9" t="s">
        <v>25</v>
      </c>
    </row>
    <row r="9">
      <c r="A9" s="23"/>
      <c r="B9" s="23"/>
      <c r="C9" s="23"/>
      <c r="D9" s="23"/>
      <c r="E9" s="23"/>
      <c r="F9" s="23"/>
      <c r="G9" s="23"/>
    </row>
    <row r="10">
      <c r="A10" s="72" t="s">
        <v>592</v>
      </c>
      <c r="B10" s="72" t="s">
        <v>593</v>
      </c>
      <c r="C10" s="26" t="s">
        <v>33</v>
      </c>
      <c r="D10" s="26" t="s">
        <v>34</v>
      </c>
      <c r="E10" s="26" t="s">
        <v>45</v>
      </c>
      <c r="F10" s="26" t="s">
        <v>100</v>
      </c>
      <c r="G10" s="26" t="s">
        <v>101</v>
      </c>
    </row>
    <row r="11">
      <c r="A11" s="72" t="s">
        <v>594</v>
      </c>
      <c r="B11" s="72" t="s">
        <v>83</v>
      </c>
      <c r="C11" s="72" t="n">
        <v>211</v>
      </c>
      <c r="D11" s="72" t="n">
        <v>124</v>
      </c>
      <c r="E11" s="72" t="n">
        <v>106</v>
      </c>
      <c r="F11" s="72" t="n">
        <v>768</v>
      </c>
      <c r="G11" s="72" t="n">
        <v>1531</v>
      </c>
    </row>
    <row r="12">
      <c r="A12" s="72" t="s">
        <v>595</v>
      </c>
      <c r="B12" s="72" t="s">
        <v>82</v>
      </c>
      <c r="C12" s="72" t="n">
        <v>196</v>
      </c>
      <c r="D12" s="72" t="n">
        <v>166</v>
      </c>
      <c r="E12" s="72" t="n">
        <v>104</v>
      </c>
      <c r="F12" s="72" t="n">
        <v>728</v>
      </c>
      <c r="G12" s="72" t="n">
        <v>1426</v>
      </c>
    </row>
    <row r="13">
      <c r="A13" s="72" t="s">
        <v>596</v>
      </c>
      <c r="B13" s="72" t="s">
        <v>82</v>
      </c>
      <c r="C13" s="72" t="n">
        <v>183</v>
      </c>
      <c r="D13" s="72" t="n">
        <v>138</v>
      </c>
      <c r="E13" s="72" t="n">
        <v>206</v>
      </c>
      <c r="F13" s="72" t="n">
        <v>749</v>
      </c>
      <c r="G13" s="72" t="n">
        <v>1885</v>
      </c>
    </row>
    <row r="14">
      <c r="A14" s="72" t="s">
        <v>597</v>
      </c>
      <c r="B14" s="72" t="s">
        <v>82</v>
      </c>
      <c r="C14" s="72" t="n">
        <v>125</v>
      </c>
      <c r="D14" s="72" t="n">
        <v>93</v>
      </c>
      <c r="E14" s="72" t="n">
        <v>83</v>
      </c>
      <c r="F14" s="72" t="n">
        <v>569</v>
      </c>
      <c r="G14" s="72" t="n">
        <v>1405</v>
      </c>
    </row>
    <row r="15">
      <c r="A15" s="72" t="s">
        <v>598</v>
      </c>
      <c r="B15" s="72" t="s">
        <v>82</v>
      </c>
      <c r="C15" s="72" t="n">
        <v>106</v>
      </c>
      <c r="D15" s="72" t="n">
        <v>85</v>
      </c>
      <c r="E15" s="72" t="n">
        <v>63</v>
      </c>
      <c r="F15" s="72" t="n">
        <v>423</v>
      </c>
      <c r="G15" s="72" t="n">
        <v>873</v>
      </c>
    </row>
    <row r="16">
      <c r="A16" s="72" t="s">
        <v>599</v>
      </c>
      <c r="B16" s="72" t="s">
        <v>82</v>
      </c>
      <c r="C16" s="72" t="n">
        <v>96</v>
      </c>
      <c r="D16" s="72" t="n">
        <v>64</v>
      </c>
      <c r="E16" s="72" t="n">
        <v>18</v>
      </c>
      <c r="F16" s="72" t="n">
        <v>310</v>
      </c>
      <c r="G16" s="72" t="n">
        <v>420</v>
      </c>
    </row>
    <row r="17">
      <c r="A17" s="72" t="s">
        <v>600</v>
      </c>
      <c r="B17" s="72" t="s">
        <v>82</v>
      </c>
      <c r="C17" s="72" t="n">
        <v>86</v>
      </c>
      <c r="D17" s="72" t="n">
        <v>71</v>
      </c>
      <c r="E17" s="72" t="n">
        <v>56</v>
      </c>
      <c r="F17" s="72" t="n">
        <v>351</v>
      </c>
      <c r="G17" s="72" t="n">
        <v>762</v>
      </c>
    </row>
    <row r="18">
      <c r="A18" s="72" t="s">
        <v>601</v>
      </c>
      <c r="B18" s="72" t="s">
        <v>82</v>
      </c>
      <c r="C18" s="72" t="n">
        <v>79</v>
      </c>
      <c r="D18" s="72" t="n">
        <v>40</v>
      </c>
      <c r="E18" s="72" t="n">
        <v>24</v>
      </c>
      <c r="F18" s="72" t="n">
        <v>275</v>
      </c>
      <c r="G18" s="72" t="n">
        <v>487</v>
      </c>
    </row>
    <row r="19">
      <c r="A19" s="72" t="s">
        <v>594</v>
      </c>
      <c r="B19" s="72" t="s">
        <v>82</v>
      </c>
      <c r="C19" s="72" t="n">
        <v>78</v>
      </c>
      <c r="D19" s="72" t="n">
        <v>62</v>
      </c>
      <c r="E19" s="72" t="n">
        <v>16</v>
      </c>
      <c r="F19" s="72" t="n">
        <v>360</v>
      </c>
      <c r="G19" s="72" t="n">
        <v>739</v>
      </c>
    </row>
    <row r="20">
      <c r="A20" s="72" t="s">
        <v>602</v>
      </c>
      <c r="B20" s="72" t="s">
        <v>82</v>
      </c>
      <c r="C20" s="72" t="n">
        <v>63</v>
      </c>
      <c r="D20" s="72" t="n">
        <v>47</v>
      </c>
      <c r="E20" s="72" t="n">
        <v>78</v>
      </c>
      <c r="F20" s="72" t="n">
        <v>255</v>
      </c>
      <c r="G20" s="72" t="n">
        <v>714</v>
      </c>
    </row>
    <row r="21">
      <c r="A21" s="72" t="s">
        <v>603</v>
      </c>
      <c r="B21" s="72" t="s">
        <v>82</v>
      </c>
      <c r="C21" s="72" t="n">
        <v>59</v>
      </c>
      <c r="D21" s="72" t="n">
        <v>73</v>
      </c>
      <c r="E21" s="72" t="n">
        <v>1</v>
      </c>
      <c r="F21" s="72" t="n">
        <v>278</v>
      </c>
      <c r="G21" s="72" t="n">
        <v>399</v>
      </c>
    </row>
    <row r="22">
      <c r="A22" s="72" t="s">
        <v>604</v>
      </c>
      <c r="B22" s="72" t="s">
        <v>82</v>
      </c>
      <c r="C22" s="72" t="n">
        <v>49</v>
      </c>
      <c r="D22" s="72" t="n">
        <v>48</v>
      </c>
      <c r="E22" s="72" t="n">
        <v>42</v>
      </c>
      <c r="F22" s="72" t="n">
        <v>272</v>
      </c>
      <c r="G22" s="72" t="n">
        <v>626</v>
      </c>
    </row>
    <row r="23">
      <c r="A23" s="72" t="s">
        <v>605</v>
      </c>
      <c r="B23" s="72" t="s">
        <v>83</v>
      </c>
      <c r="C23" s="72" t="n">
        <v>45</v>
      </c>
      <c r="D23" s="72" t="n">
        <v>25</v>
      </c>
      <c r="E23" s="72" t="n">
        <v>44</v>
      </c>
      <c r="F23" s="72" t="n">
        <v>144</v>
      </c>
      <c r="G23" s="72" t="n">
        <v>283</v>
      </c>
    </row>
    <row r="24">
      <c r="A24" s="72" t="s">
        <v>606</v>
      </c>
      <c r="B24" s="72" t="s">
        <v>82</v>
      </c>
      <c r="C24" s="72" t="n">
        <v>43</v>
      </c>
      <c r="D24" s="72" t="n">
        <v>30</v>
      </c>
      <c r="E24" s="72" t="n">
        <v>36</v>
      </c>
      <c r="F24" s="72" t="n">
        <v>137</v>
      </c>
      <c r="G24" s="72" t="n">
        <v>297</v>
      </c>
    </row>
    <row r="25">
      <c r="A25" s="72" t="s">
        <v>607</v>
      </c>
      <c r="B25" s="72" t="s">
        <v>82</v>
      </c>
      <c r="C25" s="72" t="n">
        <v>30</v>
      </c>
      <c r="D25" s="72" t="n">
        <v>19</v>
      </c>
      <c r="E25" s="72" t="n">
        <v>16</v>
      </c>
      <c r="F25" s="72" t="n">
        <v>116</v>
      </c>
      <c r="G25" s="72" t="n">
        <v>282</v>
      </c>
    </row>
    <row r="26">
      <c r="A26" s="72" t="s">
        <v>608</v>
      </c>
      <c r="B26" s="72" t="s">
        <v>82</v>
      </c>
      <c r="C26" s="72" t="n">
        <v>30</v>
      </c>
      <c r="D26" s="72" t="n">
        <v>23</v>
      </c>
      <c r="E26" s="72" t="n">
        <v>22</v>
      </c>
      <c r="F26" s="72" t="n">
        <v>130</v>
      </c>
      <c r="G26" s="72" t="n">
        <v>280</v>
      </c>
    </row>
    <row r="27">
      <c r="A27" s="72" t="s">
        <v>609</v>
      </c>
      <c r="B27" s="72" t="s">
        <v>82</v>
      </c>
      <c r="C27" s="72" t="n">
        <v>27</v>
      </c>
      <c r="D27" s="72" t="n">
        <v>20</v>
      </c>
      <c r="E27" s="72" t="n">
        <v>16</v>
      </c>
      <c r="F27" s="72" t="n">
        <v>96</v>
      </c>
      <c r="G27" s="72" t="n">
        <v>171</v>
      </c>
    </row>
    <row r="28">
      <c r="A28" s="72" t="s">
        <v>610</v>
      </c>
      <c r="B28" s="72" t="s">
        <v>82</v>
      </c>
      <c r="C28" s="72" t="n">
        <v>27</v>
      </c>
      <c r="D28" s="72" t="n">
        <v>13</v>
      </c>
      <c r="E28" s="72" t="n">
        <v>44</v>
      </c>
      <c r="F28" s="72" t="n">
        <v>127</v>
      </c>
      <c r="G28" s="72" t="n">
        <v>343</v>
      </c>
    </row>
    <row r="29">
      <c r="A29" s="72" t="s">
        <v>611</v>
      </c>
      <c r="B29" s="72" t="s">
        <v>82</v>
      </c>
      <c r="C29" s="72" t="n">
        <v>23</v>
      </c>
      <c r="D29" s="72" t="n">
        <v>33</v>
      </c>
      <c r="E29" s="72" t="n">
        <v>19</v>
      </c>
      <c r="F29" s="72" t="n">
        <v>133</v>
      </c>
      <c r="G29" s="72" t="n">
        <v>274</v>
      </c>
    </row>
    <row r="30">
      <c r="A30" s="72" t="s">
        <v>612</v>
      </c>
      <c r="B30" s="72" t="s">
        <v>82</v>
      </c>
      <c r="C30" s="72" t="n">
        <v>23</v>
      </c>
      <c r="D30" s="72" t="n">
        <v>8</v>
      </c>
      <c r="E30" s="72" t="n">
        <v>14</v>
      </c>
      <c r="F30" s="72" t="n">
        <v>59</v>
      </c>
      <c r="G30" s="72" t="n">
        <v>135</v>
      </c>
    </row>
    <row r="31">
      <c r="A31" s="72" t="s">
        <v>613</v>
      </c>
      <c r="B31" s="72" t="s">
        <v>614</v>
      </c>
      <c r="C31" s="72" t="n">
        <v>509</v>
      </c>
      <c r="D31" s="72" t="n">
        <v>413</v>
      </c>
      <c r="E31" s="72" t="n">
        <v>735</v>
      </c>
      <c r="F31" s="72" t="n">
        <v>2438</v>
      </c>
      <c r="G31" s="72" t="n">
        <v>6798</v>
      </c>
    </row>
    <row r="32">
      <c r="A32" s="73" t="s">
        <v>32</v>
      </c>
      <c r="B32" s="73" t="s">
        <v>164</v>
      </c>
      <c r="C32" s="73" t="n">
        <v>2088</v>
      </c>
      <c r="D32" s="73" t="n">
        <v>1595</v>
      </c>
      <c r="E32" s="73" t="n">
        <v>1743</v>
      </c>
      <c r="F32" s="73" t="n">
        <v>8718</v>
      </c>
      <c r="G32" s="73" t="n">
        <v>20130</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616</v>
      </c>
    </row>
    <row r="6" ht="15.95" customHeight="1">
      <c r="A6" s="16" t="s">
        <v>27</v>
      </c>
    </row>
    <row r="7" ht="15" customHeight="1">
      <c r="A7" s="9" t="s">
        <v>25</v>
      </c>
    </row>
    <row r="9">
      <c r="A9" s="23"/>
      <c r="B9" s="23"/>
      <c r="C9" s="23"/>
      <c r="D9" s="23"/>
      <c r="E9" s="23"/>
      <c r="F9" s="23"/>
      <c r="G9" s="23"/>
      <c r="H9" s="23"/>
      <c r="I9" s="23"/>
      <c r="J9" s="23"/>
    </row>
    <row r="10">
      <c r="A10" s="74" t="s">
        <v>29</v>
      </c>
      <c r="B10" s="26" t="s">
        <v>82</v>
      </c>
      <c r="C10" s="26" t="s">
        <v>83</v>
      </c>
      <c r="D10" s="26" t="s">
        <v>84</v>
      </c>
      <c r="E10" s="26" t="s">
        <v>85</v>
      </c>
      <c r="F10" s="26" t="s">
        <v>86</v>
      </c>
      <c r="G10" s="26" t="s">
        <v>91</v>
      </c>
      <c r="H10" s="26" t="s">
        <v>92</v>
      </c>
      <c r="I10" s="26" t="s">
        <v>552</v>
      </c>
      <c r="J10" s="26" t="s">
        <v>32</v>
      </c>
    </row>
    <row r="11">
      <c r="A11" s="74" t="s">
        <v>33</v>
      </c>
      <c r="B11" s="74" t="n">
        <v>242</v>
      </c>
      <c r="C11" s="74" t="n">
        <v>2093</v>
      </c>
      <c r="D11" s="74" t="n">
        <v>1574</v>
      </c>
      <c r="E11" s="74" t="n">
        <v>97</v>
      </c>
      <c r="F11" s="74" t="n">
        <v>1</v>
      </c>
      <c r="G11" s="74" t="n">
        <v>2</v>
      </c>
      <c r="H11" s="74" t="n">
        <v>0</v>
      </c>
      <c r="I11" s="74" t="n">
        <v>0</v>
      </c>
      <c r="J11" s="74" t="n">
        <v>4009</v>
      </c>
    </row>
    <row r="12">
      <c r="A12" s="74" t="s">
        <v>34</v>
      </c>
      <c r="B12" s="74" t="n">
        <v>269</v>
      </c>
      <c r="C12" s="74" t="n">
        <v>1155</v>
      </c>
      <c r="D12" s="74" t="n">
        <v>1275</v>
      </c>
      <c r="E12" s="74" t="n">
        <v>123</v>
      </c>
      <c r="F12" s="74" t="n">
        <v>1</v>
      </c>
      <c r="G12" s="74" t="n">
        <v>1</v>
      </c>
      <c r="H12" s="74" t="n">
        <v>0</v>
      </c>
      <c r="I12" s="74" t="n">
        <v>5</v>
      </c>
      <c r="J12" s="74" t="n">
        <v>2829</v>
      </c>
    </row>
    <row r="13">
      <c r="A13" s="74" t="s">
        <v>35</v>
      </c>
      <c r="B13" s="74" t="n">
        <v>340</v>
      </c>
      <c r="C13" s="74" t="n">
        <v>1560</v>
      </c>
      <c r="D13" s="74" t="n">
        <v>1264</v>
      </c>
      <c r="E13" s="74" t="n">
        <v>174</v>
      </c>
      <c r="F13" s="74" t="n">
        <v>17</v>
      </c>
      <c r="G13" s="74" t="n">
        <v>1</v>
      </c>
      <c r="H13" s="74" t="n">
        <v>0</v>
      </c>
      <c r="I13" s="74" t="n">
        <v>4</v>
      </c>
      <c r="J13" s="74" t="n">
        <v>3360</v>
      </c>
    </row>
    <row r="14">
      <c r="A14" s="74" t="s">
        <v>36</v>
      </c>
      <c r="B14" s="74" t="n">
        <v>311</v>
      </c>
      <c r="C14" s="74" t="n">
        <v>1578</v>
      </c>
      <c r="D14" s="74" t="n">
        <v>1080</v>
      </c>
      <c r="E14" s="74" t="n">
        <v>140</v>
      </c>
      <c r="F14" s="74" t="n">
        <v>2</v>
      </c>
      <c r="G14" s="74" t="n">
        <v>5</v>
      </c>
      <c r="H14" s="74" t="n">
        <v>0</v>
      </c>
      <c r="I14" s="74" t="n">
        <v>6</v>
      </c>
      <c r="J14" s="74" t="n">
        <v>3122</v>
      </c>
    </row>
    <row r="15">
      <c r="A15" s="74" t="s">
        <v>37</v>
      </c>
      <c r="B15" s="74" t="n">
        <v>229</v>
      </c>
      <c r="C15" s="74" t="n">
        <v>1651</v>
      </c>
      <c r="D15" s="74" t="n">
        <v>853</v>
      </c>
      <c r="E15" s="74" t="n">
        <v>89</v>
      </c>
      <c r="F15" s="74" t="n">
        <v>0</v>
      </c>
      <c r="G15" s="74" t="n">
        <v>0</v>
      </c>
      <c r="H15" s="74" t="n">
        <v>1</v>
      </c>
      <c r="I15" s="74" t="n">
        <v>3</v>
      </c>
      <c r="J15" s="74" t="n">
        <v>2826</v>
      </c>
    </row>
    <row r="16">
      <c r="A16" s="74" t="s">
        <v>38</v>
      </c>
      <c r="B16" s="74" t="n">
        <v>89</v>
      </c>
      <c r="C16" s="74" t="n">
        <v>1195</v>
      </c>
      <c r="D16" s="74" t="n">
        <v>1140</v>
      </c>
      <c r="E16" s="74" t="n">
        <v>122</v>
      </c>
      <c r="F16" s="74" t="n">
        <v>1</v>
      </c>
      <c r="G16" s="74" t="n">
        <v>0</v>
      </c>
      <c r="H16" s="74" t="n">
        <v>0</v>
      </c>
      <c r="I16" s="74" t="n">
        <v>9</v>
      </c>
      <c r="J16" s="74" t="n">
        <v>2556</v>
      </c>
    </row>
    <row r="17">
      <c r="A17" s="74" t="s">
        <v>39</v>
      </c>
      <c r="B17" s="74" t="n">
        <v>125</v>
      </c>
      <c r="C17" s="74" t="n">
        <v>741</v>
      </c>
      <c r="D17" s="74" t="n">
        <v>999</v>
      </c>
      <c r="E17" s="74" t="n">
        <v>156</v>
      </c>
      <c r="F17" s="74" t="n">
        <v>2</v>
      </c>
      <c r="G17" s="74" t="n">
        <v>0</v>
      </c>
      <c r="H17" s="74" t="n">
        <v>0</v>
      </c>
      <c r="I17" s="74" t="n">
        <v>4</v>
      </c>
      <c r="J17" s="74" t="n">
        <v>2027</v>
      </c>
    </row>
    <row r="18">
      <c r="A18" s="74" t="s">
        <v>40</v>
      </c>
      <c r="B18" s="74" t="n">
        <v>203</v>
      </c>
      <c r="C18" s="74" t="n">
        <v>2028</v>
      </c>
      <c r="D18" s="74" t="n">
        <v>2586</v>
      </c>
      <c r="E18" s="74" t="n">
        <v>166</v>
      </c>
      <c r="F18" s="74" t="n">
        <v>132</v>
      </c>
      <c r="G18" s="74" t="n">
        <v>1</v>
      </c>
      <c r="H18" s="74" t="n">
        <v>0</v>
      </c>
      <c r="I18" s="74" t="n">
        <v>1</v>
      </c>
      <c r="J18" s="74" t="n">
        <v>5117</v>
      </c>
    </row>
    <row r="19">
      <c r="A19" s="74" t="s">
        <v>41</v>
      </c>
      <c r="B19" s="74" t="n">
        <v>165</v>
      </c>
      <c r="C19" s="74" t="n">
        <v>1659</v>
      </c>
      <c r="D19" s="74" t="n">
        <v>1620</v>
      </c>
      <c r="E19" s="74" t="n">
        <v>136</v>
      </c>
      <c r="F19" s="74" t="n">
        <v>42</v>
      </c>
      <c r="G19" s="74" t="n">
        <v>0</v>
      </c>
      <c r="H19" s="74" t="n">
        <v>0</v>
      </c>
      <c r="I19" s="74" t="n">
        <v>0</v>
      </c>
      <c r="J19" s="74" t="n">
        <v>3622</v>
      </c>
    </row>
    <row r="20">
      <c r="A20" s="74" t="s">
        <v>42</v>
      </c>
      <c r="B20" s="74" t="n">
        <v>113</v>
      </c>
      <c r="C20" s="74" t="n">
        <v>2247</v>
      </c>
      <c r="D20" s="74" t="n">
        <v>1411</v>
      </c>
      <c r="E20" s="74" t="n">
        <v>110</v>
      </c>
      <c r="F20" s="74" t="n">
        <v>30</v>
      </c>
      <c r="G20" s="74" t="n">
        <v>1</v>
      </c>
      <c r="H20" s="74" t="n">
        <v>0</v>
      </c>
      <c r="I20" s="74" t="n">
        <v>4</v>
      </c>
      <c r="J20" s="74" t="n">
        <v>3916</v>
      </c>
    </row>
    <row r="21">
      <c r="A21" s="74" t="s">
        <v>43</v>
      </c>
      <c r="B21" s="74" t="n">
        <v>25</v>
      </c>
      <c r="C21" s="74" t="n">
        <v>2149</v>
      </c>
      <c r="D21" s="74" t="n">
        <v>1481</v>
      </c>
      <c r="E21" s="74" t="n">
        <v>100</v>
      </c>
      <c r="F21" s="74" t="n">
        <v>36</v>
      </c>
      <c r="G21" s="74" t="n">
        <v>1</v>
      </c>
      <c r="H21" s="74" t="n">
        <v>0</v>
      </c>
      <c r="I21" s="74" t="n">
        <v>1</v>
      </c>
      <c r="J21" s="74" t="n">
        <v>3793</v>
      </c>
    </row>
    <row r="22">
      <c r="A22" s="74" t="s">
        <v>44</v>
      </c>
      <c r="B22" s="74" t="n">
        <v>288</v>
      </c>
      <c r="C22" s="74" t="n">
        <v>1789</v>
      </c>
      <c r="D22" s="74" t="n">
        <v>1562</v>
      </c>
      <c r="E22" s="74" t="n">
        <v>121</v>
      </c>
      <c r="F22" s="74" t="n">
        <v>47</v>
      </c>
      <c r="G22" s="74" t="n">
        <v>2</v>
      </c>
      <c r="H22" s="74" t="n">
        <v>0</v>
      </c>
      <c r="I22" s="74" t="n">
        <v>3</v>
      </c>
      <c r="J22" s="74" t="n">
        <v>3812</v>
      </c>
    </row>
    <row r="23">
      <c r="A23" s="74" t="s">
        <v>45</v>
      </c>
      <c r="B23" s="74" t="n">
        <v>356</v>
      </c>
      <c r="C23" s="74" t="n">
        <v>2533</v>
      </c>
      <c r="D23" s="74" t="n">
        <v>1587</v>
      </c>
      <c r="E23" s="74" t="n">
        <v>82</v>
      </c>
      <c r="F23" s="74" t="n">
        <v>42</v>
      </c>
      <c r="G23" s="74" t="n">
        <v>1</v>
      </c>
      <c r="H23" s="74" t="n">
        <v>0</v>
      </c>
      <c r="I23" s="74" t="n">
        <v>5</v>
      </c>
      <c r="J23" s="74" t="n">
        <v>4606</v>
      </c>
    </row>
    <row r="24">
      <c r="A24" s="74" t="s">
        <v>46</v>
      </c>
      <c r="B24" s="74" t="n">
        <v>304</v>
      </c>
      <c r="C24" s="74" t="n">
        <v>1869</v>
      </c>
      <c r="D24" s="74" t="n">
        <v>1235</v>
      </c>
      <c r="E24" s="74" t="n">
        <v>103</v>
      </c>
      <c r="F24" s="74" t="n">
        <v>22</v>
      </c>
      <c r="G24" s="74" t="n">
        <v>1</v>
      </c>
      <c r="H24" s="74" t="n">
        <v>0</v>
      </c>
      <c r="I24" s="74" t="n">
        <v>3</v>
      </c>
      <c r="J24" s="74" t="n">
        <v>3537</v>
      </c>
    </row>
    <row r="25">
      <c r="A25" s="74" t="s">
        <v>47</v>
      </c>
      <c r="B25" s="74" t="n">
        <v>19</v>
      </c>
      <c r="C25" s="74" t="n">
        <v>1790</v>
      </c>
      <c r="D25" s="74" t="n">
        <v>1192</v>
      </c>
      <c r="E25" s="74" t="n">
        <v>76</v>
      </c>
      <c r="F25" s="74" t="n">
        <v>32</v>
      </c>
      <c r="G25" s="74" t="n">
        <v>1</v>
      </c>
      <c r="H25" s="74" t="n">
        <v>0</v>
      </c>
      <c r="I25" s="74" t="n">
        <v>3</v>
      </c>
      <c r="J25" s="74" t="n">
        <v>3113</v>
      </c>
    </row>
    <row r="26">
      <c r="A26" s="74" t="s">
        <v>48</v>
      </c>
      <c r="B26" s="74" t="n">
        <v>484</v>
      </c>
      <c r="C26" s="74" t="n">
        <v>2176</v>
      </c>
      <c r="D26" s="74" t="n">
        <v>887</v>
      </c>
      <c r="E26" s="74" t="n">
        <v>102</v>
      </c>
      <c r="F26" s="74" t="n">
        <v>45</v>
      </c>
      <c r="G26" s="74" t="n">
        <v>2</v>
      </c>
      <c r="H26" s="74" t="n">
        <v>0</v>
      </c>
      <c r="I26" s="74" t="n">
        <v>1</v>
      </c>
      <c r="J26" s="74" t="n">
        <v>3697</v>
      </c>
    </row>
    <row r="27">
      <c r="A27" s="74" t="s">
        <v>49</v>
      </c>
      <c r="B27" s="74" t="n">
        <v>201</v>
      </c>
      <c r="C27" s="74" t="n">
        <v>1876</v>
      </c>
      <c r="D27" s="74" t="n">
        <v>1212</v>
      </c>
      <c r="E27" s="74" t="n">
        <v>112</v>
      </c>
      <c r="F27" s="74" t="n">
        <v>36</v>
      </c>
      <c r="G27" s="74" t="n">
        <v>0</v>
      </c>
      <c r="H27" s="74" t="n">
        <v>0</v>
      </c>
      <c r="I27" s="74" t="n">
        <v>0</v>
      </c>
      <c r="J27" s="74" t="n">
        <v>3437</v>
      </c>
    </row>
    <row r="28">
      <c r="A28" s="74" t="s">
        <v>50</v>
      </c>
      <c r="B28" s="74" t="n">
        <v>278</v>
      </c>
      <c r="C28" s="74" t="n">
        <v>1859</v>
      </c>
      <c r="D28" s="74" t="n">
        <v>1087</v>
      </c>
      <c r="E28" s="74" t="n">
        <v>118</v>
      </c>
      <c r="F28" s="74" t="n">
        <v>14</v>
      </c>
      <c r="G28" s="74" t="n">
        <v>0</v>
      </c>
      <c r="H28" s="74" t="n">
        <v>0</v>
      </c>
      <c r="I28" s="74" t="n">
        <v>0</v>
      </c>
      <c r="J28" s="74" t="n">
        <v>3356</v>
      </c>
    </row>
    <row r="29">
      <c r="A29" s="74" t="s">
        <v>51</v>
      </c>
      <c r="B29" s="74" t="n">
        <v>353</v>
      </c>
      <c r="C29" s="74" t="n">
        <v>2248</v>
      </c>
      <c r="D29" s="74" t="n">
        <v>1271</v>
      </c>
      <c r="E29" s="74" t="n">
        <v>150</v>
      </c>
      <c r="F29" s="74" t="n">
        <v>14</v>
      </c>
      <c r="G29" s="74" t="n">
        <v>2</v>
      </c>
      <c r="H29" s="74" t="n">
        <v>0</v>
      </c>
      <c r="I29" s="74" t="n">
        <v>0</v>
      </c>
      <c r="J29" s="74" t="n">
        <v>4038</v>
      </c>
    </row>
    <row r="30">
      <c r="A30" s="74" t="s">
        <v>52</v>
      </c>
      <c r="B30" s="74" t="n">
        <v>223</v>
      </c>
      <c r="C30" s="74" t="n">
        <v>2229</v>
      </c>
      <c r="D30" s="74" t="n">
        <v>1367</v>
      </c>
      <c r="E30" s="74" t="n">
        <v>145</v>
      </c>
      <c r="F30" s="74" t="n">
        <v>63</v>
      </c>
      <c r="G30" s="74" t="n">
        <v>0</v>
      </c>
      <c r="H30" s="74" t="n">
        <v>0</v>
      </c>
      <c r="I30" s="74" t="n">
        <v>0</v>
      </c>
      <c r="J30" s="74" t="n">
        <v>4027</v>
      </c>
    </row>
    <row r="31">
      <c r="A31" s="74" t="s">
        <v>53</v>
      </c>
      <c r="B31" s="74" t="n">
        <v>178</v>
      </c>
      <c r="C31" s="74" t="n">
        <v>2187</v>
      </c>
      <c r="D31" s="74" t="n">
        <v>1275</v>
      </c>
      <c r="E31" s="74" t="n">
        <v>142</v>
      </c>
      <c r="F31" s="74" t="n">
        <v>53</v>
      </c>
      <c r="G31" s="74" t="n">
        <v>1</v>
      </c>
      <c r="H31" s="74" t="n">
        <v>0</v>
      </c>
      <c r="I31" s="74" t="n">
        <v>0</v>
      </c>
      <c r="J31" s="74" t="n">
        <v>3836</v>
      </c>
    </row>
    <row r="32">
      <c r="A32" s="74" t="s">
        <v>54</v>
      </c>
      <c r="B32" s="74" t="n">
        <v>181</v>
      </c>
      <c r="C32" s="74" t="n">
        <v>2236</v>
      </c>
      <c r="D32" s="74" t="n">
        <v>1517</v>
      </c>
      <c r="E32" s="74" t="n">
        <v>161</v>
      </c>
      <c r="F32" s="74" t="n">
        <v>41</v>
      </c>
      <c r="G32" s="74" t="n">
        <v>0</v>
      </c>
      <c r="H32" s="74" t="n">
        <v>0</v>
      </c>
      <c r="I32" s="74" t="n">
        <v>0</v>
      </c>
      <c r="J32" s="74" t="n">
        <v>4136</v>
      </c>
    </row>
    <row r="33">
      <c r="A33" s="74" t="s">
        <v>55</v>
      </c>
      <c r="B33" s="74" t="n">
        <v>205</v>
      </c>
      <c r="C33" s="74" t="n">
        <v>2423</v>
      </c>
      <c r="D33" s="74" t="n">
        <v>1388</v>
      </c>
      <c r="E33" s="74" t="n">
        <v>146</v>
      </c>
      <c r="F33" s="74" t="n">
        <v>28</v>
      </c>
      <c r="G33" s="74" t="n">
        <v>0</v>
      </c>
      <c r="H33" s="74" t="n">
        <v>0</v>
      </c>
      <c r="I33" s="74" t="n">
        <v>0</v>
      </c>
      <c r="J33" s="74" t="n">
        <v>4190</v>
      </c>
    </row>
    <row r="34">
      <c r="A34" s="74" t="s">
        <v>56</v>
      </c>
      <c r="B34" s="74" t="n">
        <v>395</v>
      </c>
      <c r="C34" s="74" t="n">
        <v>2013</v>
      </c>
      <c r="D34" s="74" t="n">
        <v>1328</v>
      </c>
      <c r="E34" s="74" t="n">
        <v>143</v>
      </c>
      <c r="F34" s="74" t="n">
        <v>40</v>
      </c>
      <c r="G34" s="74" t="n">
        <v>0</v>
      </c>
      <c r="H34" s="74" t="n">
        <v>0</v>
      </c>
      <c r="I34" s="74" t="n">
        <v>0</v>
      </c>
      <c r="J34" s="74" t="n">
        <v>3919</v>
      </c>
    </row>
    <row r="35">
      <c r="A35" s="75" t="s">
        <v>57</v>
      </c>
      <c r="B35" s="75" t="n">
        <v>529</v>
      </c>
      <c r="C35" s="75" t="n">
        <v>3188</v>
      </c>
      <c r="D35" s="75" t="n">
        <v>1419</v>
      </c>
      <c r="E35" s="75" t="n">
        <v>173</v>
      </c>
      <c r="F35" s="75" t="n">
        <v>30</v>
      </c>
      <c r="G35" s="75" t="n">
        <v>0</v>
      </c>
      <c r="H35" s="75" t="n">
        <v>0</v>
      </c>
      <c r="I35" s="75" t="n">
        <v>0</v>
      </c>
      <c r="J35" s="75" t="n">
        <v>5339</v>
      </c>
    </row>
    <row r="36" ht="22.5" customHeight="1">
      <c r="A36" s="28" t="s">
        <v>59</v>
      </c>
      <c r="B36" s="28"/>
      <c r="C36" s="28"/>
      <c r="D36" s="28"/>
      <c r="E36" s="28"/>
      <c r="F36" s="28"/>
      <c r="G36" s="28"/>
      <c r="H36" s="28"/>
      <c r="I36" s="28"/>
      <c r="J36" s="28"/>
    </row>
    <row r="37">
      <c r="A37" s="28" t="s">
        <v>61</v>
      </c>
      <c r="B37" s="28"/>
      <c r="C37" s="28"/>
      <c r="D37" s="28"/>
      <c r="E37" s="28"/>
      <c r="F37" s="28"/>
      <c r="G37" s="28"/>
      <c r="H37" s="28"/>
      <c r="I37" s="28"/>
      <c r="J37" s="28"/>
    </row>
  </sheetData>
  <sheetProtection sheet="1"/>
  <mergeCells count="3">
    <mergeCell ref="B1:E1"/>
    <mergeCell ref="A36:J36"/>
    <mergeCell ref="A37:J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618</v>
      </c>
    </row>
    <row r="6" ht="15.95" customHeight="1">
      <c r="A6" s="16" t="s">
        <v>27</v>
      </c>
    </row>
    <row r="7" ht="15" customHeight="1">
      <c r="A7" s="9" t="s">
        <v>25</v>
      </c>
    </row>
    <row r="9">
      <c r="A9" s="23"/>
      <c r="B9" s="23"/>
      <c r="C9" s="23"/>
      <c r="D9" s="23"/>
      <c r="E9" s="23"/>
      <c r="F9" s="23"/>
      <c r="G9" s="23"/>
    </row>
    <row r="10">
      <c r="A10" s="76" t="s">
        <v>99</v>
      </c>
      <c r="B10" s="76" t="s">
        <v>235</v>
      </c>
      <c r="C10" s="26" t="s">
        <v>33</v>
      </c>
      <c r="D10" s="26" t="s">
        <v>34</v>
      </c>
      <c r="E10" s="26" t="s">
        <v>45</v>
      </c>
      <c r="F10" s="26" t="s">
        <v>100</v>
      </c>
      <c r="G10" s="26" t="s">
        <v>101</v>
      </c>
    </row>
    <row r="11">
      <c r="A11" s="28" t="s">
        <v>103</v>
      </c>
      <c r="B11" s="76" t="s">
        <v>350</v>
      </c>
      <c r="C11" s="76" t="n">
        <v>1893</v>
      </c>
      <c r="D11" s="76" t="n">
        <v>954</v>
      </c>
      <c r="E11" s="76" t="n">
        <v>2340</v>
      </c>
      <c r="F11" s="76" t="n">
        <v>7231</v>
      </c>
      <c r="G11" s="76" t="n">
        <v>19074</v>
      </c>
    </row>
    <row r="12">
      <c r="A12" s="28" t="s">
        <v>103</v>
      </c>
      <c r="B12" s="76" t="s">
        <v>237</v>
      </c>
      <c r="C12" s="76" t="n">
        <v>107</v>
      </c>
      <c r="D12" s="76" t="n">
        <v>105</v>
      </c>
      <c r="E12" s="76" t="n">
        <v>524</v>
      </c>
      <c r="F12" s="76" t="n">
        <v>515</v>
      </c>
      <c r="G12" s="76" t="n">
        <v>3511</v>
      </c>
    </row>
    <row r="13">
      <c r="A13" s="28" t="s">
        <v>103</v>
      </c>
      <c r="B13" s="76" t="s">
        <v>619</v>
      </c>
      <c r="C13" s="76" t="n">
        <v>44</v>
      </c>
      <c r="D13" s="76" t="n">
        <v>6</v>
      </c>
      <c r="E13" s="76" t="n">
        <v>0</v>
      </c>
      <c r="F13" s="76" t="n">
        <v>50</v>
      </c>
      <c r="G13" s="76" t="n">
        <v>50</v>
      </c>
    </row>
    <row r="14">
      <c r="A14" s="28" t="s">
        <v>103</v>
      </c>
      <c r="B14" s="76" t="s">
        <v>351</v>
      </c>
      <c r="C14" s="76" t="n">
        <v>24</v>
      </c>
      <c r="D14" s="76" t="n">
        <v>24</v>
      </c>
      <c r="E14" s="76" t="n">
        <v>19</v>
      </c>
      <c r="F14" s="76" t="n">
        <v>125</v>
      </c>
      <c r="G14" s="76" t="n">
        <v>240</v>
      </c>
    </row>
    <row r="15">
      <c r="A15" s="28" t="s">
        <v>103</v>
      </c>
      <c r="B15" s="76" t="s">
        <v>620</v>
      </c>
      <c r="C15" s="76" t="n">
        <v>18</v>
      </c>
      <c r="D15" s="76" t="n">
        <v>32</v>
      </c>
      <c r="E15" s="76" t="n">
        <v>0</v>
      </c>
      <c r="F15" s="76" t="n">
        <v>97</v>
      </c>
      <c r="G15" s="76" t="n">
        <v>126</v>
      </c>
    </row>
    <row r="16">
      <c r="A16" s="28" t="s">
        <v>103</v>
      </c>
      <c r="B16" s="76" t="s">
        <v>243</v>
      </c>
      <c r="C16" s="76" t="n">
        <v>7</v>
      </c>
      <c r="D16" s="76" t="n">
        <v>7</v>
      </c>
      <c r="E16" s="76" t="n">
        <v>31</v>
      </c>
      <c r="F16" s="76" t="n">
        <v>29</v>
      </c>
      <c r="G16" s="76" t="n">
        <v>292</v>
      </c>
    </row>
    <row r="17">
      <c r="A17" s="28" t="s">
        <v>103</v>
      </c>
      <c r="B17" s="76" t="s">
        <v>32</v>
      </c>
      <c r="C17" s="76" t="n">
        <v>2093</v>
      </c>
      <c r="D17" s="76" t="n">
        <v>1128</v>
      </c>
      <c r="E17" s="76" t="n">
        <v>2914</v>
      </c>
      <c r="F17" s="76" t="n">
        <v>8047</v>
      </c>
      <c r="G17" s="76" t="n">
        <v>23293</v>
      </c>
    </row>
    <row r="18">
      <c r="A18" s="28" t="s">
        <v>133</v>
      </c>
      <c r="B18" s="76" t="s">
        <v>380</v>
      </c>
      <c r="C18" s="76" t="n">
        <v>223</v>
      </c>
      <c r="D18" s="76" t="n">
        <v>314</v>
      </c>
      <c r="E18" s="76" t="n">
        <v>0</v>
      </c>
      <c r="F18" s="76" t="n">
        <v>977</v>
      </c>
      <c r="G18" s="76" t="n">
        <v>1062</v>
      </c>
    </row>
    <row r="19">
      <c r="A19" s="28" t="s">
        <v>133</v>
      </c>
      <c r="B19" s="76" t="s">
        <v>354</v>
      </c>
      <c r="C19" s="76" t="n">
        <v>220</v>
      </c>
      <c r="D19" s="76" t="n">
        <v>192</v>
      </c>
      <c r="E19" s="76" t="n">
        <v>283</v>
      </c>
      <c r="F19" s="76" t="n">
        <v>991</v>
      </c>
      <c r="G19" s="76" t="n">
        <v>2578</v>
      </c>
    </row>
    <row r="20">
      <c r="A20" s="28" t="s">
        <v>133</v>
      </c>
      <c r="B20" s="76" t="s">
        <v>621</v>
      </c>
      <c r="C20" s="76" t="n">
        <v>21</v>
      </c>
      <c r="D20" s="76" t="n">
        <v>0</v>
      </c>
      <c r="E20" s="76" t="n">
        <v>0</v>
      </c>
      <c r="F20" s="76" t="n">
        <v>21</v>
      </c>
      <c r="G20" s="76" t="n">
        <v>21</v>
      </c>
    </row>
    <row r="21">
      <c r="A21" s="28" t="s">
        <v>133</v>
      </c>
      <c r="B21" s="76" t="s">
        <v>622</v>
      </c>
      <c r="C21" s="76" t="n">
        <v>19</v>
      </c>
      <c r="D21" s="76" t="n">
        <v>0</v>
      </c>
      <c r="E21" s="76" t="n">
        <v>0</v>
      </c>
      <c r="F21" s="76" t="n">
        <v>19</v>
      </c>
      <c r="G21" s="76" t="n">
        <v>19</v>
      </c>
    </row>
    <row r="22">
      <c r="A22" s="28" t="s">
        <v>133</v>
      </c>
      <c r="B22" s="76" t="s">
        <v>623</v>
      </c>
      <c r="C22" s="76" t="n">
        <v>19</v>
      </c>
      <c r="D22" s="76" t="n">
        <v>0</v>
      </c>
      <c r="E22" s="76" t="n">
        <v>0</v>
      </c>
      <c r="F22" s="76" t="n">
        <v>19</v>
      </c>
      <c r="G22" s="76" t="n">
        <v>19</v>
      </c>
    </row>
    <row r="23">
      <c r="A23" s="28" t="s">
        <v>133</v>
      </c>
      <c r="B23" s="76" t="s">
        <v>297</v>
      </c>
      <c r="C23" s="76" t="n">
        <v>17</v>
      </c>
      <c r="D23" s="76" t="n">
        <v>14</v>
      </c>
      <c r="E23" s="76" t="n">
        <v>25</v>
      </c>
      <c r="F23" s="76" t="n">
        <v>84</v>
      </c>
      <c r="G23" s="76" t="n">
        <v>197</v>
      </c>
    </row>
    <row r="24">
      <c r="A24" s="28" t="s">
        <v>133</v>
      </c>
      <c r="B24" s="76" t="s">
        <v>243</v>
      </c>
      <c r="C24" s="76" t="n">
        <v>0</v>
      </c>
      <c r="D24" s="76" t="n">
        <v>0</v>
      </c>
      <c r="E24" s="76" t="n">
        <v>29</v>
      </c>
      <c r="F24" s="76" t="n">
        <v>0</v>
      </c>
      <c r="G24" s="76" t="n">
        <v>303</v>
      </c>
    </row>
    <row r="25">
      <c r="A25" s="28" t="s">
        <v>133</v>
      </c>
      <c r="B25" s="76" t="s">
        <v>32</v>
      </c>
      <c r="C25" s="76" t="n">
        <v>519</v>
      </c>
      <c r="D25" s="76" t="n">
        <v>520</v>
      </c>
      <c r="E25" s="76" t="n">
        <v>337</v>
      </c>
      <c r="F25" s="76" t="n">
        <v>2111</v>
      </c>
      <c r="G25" s="76" t="n">
        <v>4199</v>
      </c>
    </row>
    <row r="26">
      <c r="A26" s="28" t="s">
        <v>129</v>
      </c>
      <c r="B26" s="76" t="s">
        <v>352</v>
      </c>
      <c r="C26" s="76" t="n">
        <v>308</v>
      </c>
      <c r="D26" s="76" t="n">
        <v>289</v>
      </c>
      <c r="E26" s="76" t="n">
        <v>413</v>
      </c>
      <c r="F26" s="76" t="n">
        <v>1368</v>
      </c>
      <c r="G26" s="76" t="n">
        <v>3569</v>
      </c>
    </row>
    <row r="27">
      <c r="A27" s="28" t="s">
        <v>129</v>
      </c>
      <c r="B27" s="76" t="s">
        <v>289</v>
      </c>
      <c r="C27" s="76" t="n">
        <v>31</v>
      </c>
      <c r="D27" s="76" t="n">
        <v>20</v>
      </c>
      <c r="E27" s="76" t="n">
        <v>28</v>
      </c>
      <c r="F27" s="76" t="n">
        <v>123</v>
      </c>
      <c r="G27" s="76" t="n">
        <v>318</v>
      </c>
    </row>
    <row r="28">
      <c r="A28" s="28" t="s">
        <v>129</v>
      </c>
      <c r="B28" s="76" t="s">
        <v>624</v>
      </c>
      <c r="C28" s="76" t="n">
        <v>23</v>
      </c>
      <c r="D28" s="76" t="n">
        <v>27</v>
      </c>
      <c r="E28" s="76" t="n">
        <v>4</v>
      </c>
      <c r="F28" s="76" t="n">
        <v>96</v>
      </c>
      <c r="G28" s="76" t="n">
        <v>127</v>
      </c>
    </row>
    <row r="29">
      <c r="A29" s="28" t="s">
        <v>129</v>
      </c>
      <c r="B29" s="76" t="s">
        <v>243</v>
      </c>
      <c r="C29" s="76" t="n">
        <v>9</v>
      </c>
      <c r="D29" s="76" t="n">
        <v>10</v>
      </c>
      <c r="E29" s="76" t="n">
        <v>12</v>
      </c>
      <c r="F29" s="76" t="n">
        <v>40</v>
      </c>
      <c r="G29" s="76" t="n">
        <v>74</v>
      </c>
    </row>
    <row r="30">
      <c r="A30" s="28" t="s">
        <v>129</v>
      </c>
      <c r="B30" s="76" t="s">
        <v>32</v>
      </c>
      <c r="C30" s="76" t="n">
        <v>371</v>
      </c>
      <c r="D30" s="76" t="n">
        <v>346</v>
      </c>
      <c r="E30" s="76" t="n">
        <v>457</v>
      </c>
      <c r="F30" s="76" t="n">
        <v>1627</v>
      </c>
      <c r="G30" s="76" t="n">
        <v>4088</v>
      </c>
    </row>
    <row r="31">
      <c r="A31" s="28" t="s">
        <v>127</v>
      </c>
      <c r="B31" s="76" t="s">
        <v>287</v>
      </c>
      <c r="C31" s="76" t="n">
        <v>239</v>
      </c>
      <c r="D31" s="76" t="n">
        <v>270</v>
      </c>
      <c r="E31" s="76" t="n">
        <v>337</v>
      </c>
      <c r="F31" s="76" t="n">
        <v>1378</v>
      </c>
      <c r="G31" s="76" t="n">
        <v>2385</v>
      </c>
    </row>
    <row r="32">
      <c r="A32" s="28" t="s">
        <v>127</v>
      </c>
      <c r="B32" s="76" t="s">
        <v>243</v>
      </c>
      <c r="C32" s="76" t="n">
        <v>0</v>
      </c>
      <c r="D32" s="76" t="n">
        <v>0</v>
      </c>
      <c r="E32" s="76" t="n">
        <v>150</v>
      </c>
      <c r="F32" s="76" t="n">
        <v>0</v>
      </c>
      <c r="G32" s="76" t="n">
        <v>346</v>
      </c>
    </row>
    <row r="33">
      <c r="A33" s="28" t="s">
        <v>127</v>
      </c>
      <c r="B33" s="76" t="s">
        <v>32</v>
      </c>
      <c r="C33" s="76" t="n">
        <v>239</v>
      </c>
      <c r="D33" s="76" t="n">
        <v>270</v>
      </c>
      <c r="E33" s="76" t="n">
        <v>487</v>
      </c>
      <c r="F33" s="76" t="n">
        <v>1378</v>
      </c>
      <c r="G33" s="76" t="n">
        <v>2731</v>
      </c>
    </row>
    <row r="34">
      <c r="A34" s="28" t="s">
        <v>179</v>
      </c>
      <c r="B34" s="76" t="s">
        <v>385</v>
      </c>
      <c r="C34" s="76" t="n">
        <v>171</v>
      </c>
      <c r="D34" s="76" t="n">
        <v>89</v>
      </c>
      <c r="E34" s="76" t="n">
        <v>76</v>
      </c>
      <c r="F34" s="76" t="n">
        <v>666</v>
      </c>
      <c r="G34" s="76" t="n">
        <v>1564</v>
      </c>
    </row>
    <row r="35">
      <c r="A35" s="28" t="s">
        <v>179</v>
      </c>
      <c r="B35" s="76" t="s">
        <v>243</v>
      </c>
      <c r="C35" s="76" t="n">
        <v>0</v>
      </c>
      <c r="D35" s="76" t="n">
        <v>0</v>
      </c>
      <c r="E35" s="76" t="n">
        <v>0</v>
      </c>
      <c r="F35" s="76" t="n">
        <v>1</v>
      </c>
      <c r="G35" s="76" t="n">
        <v>1</v>
      </c>
    </row>
    <row r="36">
      <c r="A36" s="28" t="s">
        <v>179</v>
      </c>
      <c r="B36" s="76" t="s">
        <v>32</v>
      </c>
      <c r="C36" s="76" t="n">
        <v>171</v>
      </c>
      <c r="D36" s="76" t="n">
        <v>89</v>
      </c>
      <c r="E36" s="76" t="n">
        <v>76</v>
      </c>
      <c r="F36" s="76" t="n">
        <v>667</v>
      </c>
      <c r="G36" s="76" t="n">
        <v>1565</v>
      </c>
    </row>
    <row r="37">
      <c r="A37" s="28" t="s">
        <v>137</v>
      </c>
      <c r="B37" s="76" t="s">
        <v>382</v>
      </c>
      <c r="C37" s="76" t="n">
        <v>128</v>
      </c>
      <c r="D37" s="76" t="n">
        <v>156</v>
      </c>
      <c r="E37" s="76" t="n">
        <v>66</v>
      </c>
      <c r="F37" s="76" t="n">
        <v>561</v>
      </c>
      <c r="G37" s="76" t="n">
        <v>1215</v>
      </c>
    </row>
    <row r="38">
      <c r="A38" s="28" t="s">
        <v>137</v>
      </c>
      <c r="B38" s="76" t="s">
        <v>431</v>
      </c>
      <c r="C38" s="76" t="n">
        <v>15</v>
      </c>
      <c r="D38" s="76" t="n">
        <v>8</v>
      </c>
      <c r="E38" s="76" t="n">
        <v>12</v>
      </c>
      <c r="F38" s="76" t="n">
        <v>91</v>
      </c>
      <c r="G38" s="76" t="n">
        <v>168</v>
      </c>
    </row>
    <row r="39">
      <c r="A39" s="28" t="s">
        <v>137</v>
      </c>
      <c r="B39" s="76" t="s">
        <v>243</v>
      </c>
      <c r="C39" s="76" t="n">
        <v>13</v>
      </c>
      <c r="D39" s="76" t="n">
        <v>2</v>
      </c>
      <c r="E39" s="76" t="n">
        <v>1</v>
      </c>
      <c r="F39" s="76" t="n">
        <v>27</v>
      </c>
      <c r="G39" s="76" t="n">
        <v>37</v>
      </c>
    </row>
    <row r="40">
      <c r="A40" s="28" t="s">
        <v>137</v>
      </c>
      <c r="B40" s="76" t="s">
        <v>32</v>
      </c>
      <c r="C40" s="76" t="n">
        <v>156</v>
      </c>
      <c r="D40" s="76" t="n">
        <v>166</v>
      </c>
      <c r="E40" s="76" t="n">
        <v>79</v>
      </c>
      <c r="F40" s="76" t="n">
        <v>679</v>
      </c>
      <c r="G40" s="76" t="n">
        <v>1420</v>
      </c>
    </row>
    <row r="41">
      <c r="A41" s="28" t="s">
        <v>147</v>
      </c>
      <c r="B41" s="76" t="s">
        <v>355</v>
      </c>
      <c r="C41" s="76" t="n">
        <v>137</v>
      </c>
      <c r="D41" s="76" t="n">
        <v>10</v>
      </c>
      <c r="E41" s="76" t="n">
        <v>9</v>
      </c>
      <c r="F41" s="76" t="n">
        <v>168</v>
      </c>
      <c r="G41" s="76" t="n">
        <v>232</v>
      </c>
    </row>
    <row r="42">
      <c r="A42" s="28" t="s">
        <v>147</v>
      </c>
      <c r="B42" s="76" t="s">
        <v>243</v>
      </c>
      <c r="C42" s="76" t="n">
        <v>2</v>
      </c>
      <c r="D42" s="76" t="n">
        <v>9</v>
      </c>
      <c r="E42" s="76" t="n">
        <v>0</v>
      </c>
      <c r="F42" s="76" t="n">
        <v>22</v>
      </c>
      <c r="G42" s="76" t="n">
        <v>28</v>
      </c>
    </row>
    <row r="43">
      <c r="A43" s="28" t="s">
        <v>147</v>
      </c>
      <c r="B43" s="76" t="s">
        <v>32</v>
      </c>
      <c r="C43" s="76" t="n">
        <v>139</v>
      </c>
      <c r="D43" s="76" t="n">
        <v>19</v>
      </c>
      <c r="E43" s="76" t="n">
        <v>9</v>
      </c>
      <c r="F43" s="76" t="n">
        <v>190</v>
      </c>
      <c r="G43" s="76" t="n">
        <v>260</v>
      </c>
    </row>
    <row r="44">
      <c r="A44" s="28" t="s">
        <v>169</v>
      </c>
      <c r="B44" s="76" t="s">
        <v>383</v>
      </c>
      <c r="C44" s="76" t="n">
        <v>98</v>
      </c>
      <c r="D44" s="76" t="n">
        <v>17</v>
      </c>
      <c r="E44" s="76" t="n">
        <v>11</v>
      </c>
      <c r="F44" s="76" t="n">
        <v>272</v>
      </c>
      <c r="G44" s="76" t="n">
        <v>350</v>
      </c>
    </row>
    <row r="45">
      <c r="A45" s="28" t="s">
        <v>169</v>
      </c>
      <c r="B45" s="76" t="s">
        <v>32</v>
      </c>
      <c r="C45" s="76" t="n">
        <v>98</v>
      </c>
      <c r="D45" s="76" t="n">
        <v>17</v>
      </c>
      <c r="E45" s="76" t="n">
        <v>11</v>
      </c>
      <c r="F45" s="76" t="n">
        <v>272</v>
      </c>
      <c r="G45" s="76" t="n">
        <v>350</v>
      </c>
    </row>
    <row r="46">
      <c r="A46" s="28" t="s">
        <v>171</v>
      </c>
      <c r="B46" s="76" t="s">
        <v>369</v>
      </c>
      <c r="C46" s="76" t="n">
        <v>26</v>
      </c>
      <c r="D46" s="76" t="n">
        <v>22</v>
      </c>
      <c r="E46" s="76" t="n">
        <v>12</v>
      </c>
      <c r="F46" s="76" t="n">
        <v>89</v>
      </c>
      <c r="G46" s="76" t="n">
        <v>198</v>
      </c>
    </row>
    <row r="47">
      <c r="A47" s="28" t="s">
        <v>171</v>
      </c>
      <c r="B47" s="76" t="s">
        <v>243</v>
      </c>
      <c r="C47" s="76" t="n">
        <v>3</v>
      </c>
      <c r="D47" s="76" t="n">
        <v>2</v>
      </c>
      <c r="E47" s="76" t="n">
        <v>0</v>
      </c>
      <c r="F47" s="76" t="n">
        <v>9</v>
      </c>
      <c r="G47" s="76" t="n">
        <v>14</v>
      </c>
    </row>
    <row r="48">
      <c r="A48" s="28" t="s">
        <v>171</v>
      </c>
      <c r="B48" s="76" t="s">
        <v>32</v>
      </c>
      <c r="C48" s="76" t="n">
        <v>29</v>
      </c>
      <c r="D48" s="76" t="n">
        <v>24</v>
      </c>
      <c r="E48" s="76" t="n">
        <v>12</v>
      </c>
      <c r="F48" s="76" t="n">
        <v>98</v>
      </c>
      <c r="G48" s="76" t="n">
        <v>212</v>
      </c>
    </row>
    <row r="49">
      <c r="A49" s="28" t="s">
        <v>155</v>
      </c>
      <c r="B49" s="76" t="s">
        <v>412</v>
      </c>
      <c r="C49" s="76" t="n">
        <v>16</v>
      </c>
      <c r="D49" s="76" t="n">
        <v>12</v>
      </c>
      <c r="E49" s="76" t="n">
        <v>6</v>
      </c>
      <c r="F49" s="76" t="n">
        <v>63</v>
      </c>
      <c r="G49" s="76" t="n">
        <v>141</v>
      </c>
    </row>
    <row r="50">
      <c r="A50" s="28" t="s">
        <v>155</v>
      </c>
      <c r="B50" s="76" t="s">
        <v>243</v>
      </c>
      <c r="C50" s="76" t="n">
        <v>10</v>
      </c>
      <c r="D50" s="76" t="n">
        <v>39</v>
      </c>
      <c r="E50" s="76" t="n">
        <v>8</v>
      </c>
      <c r="F50" s="76" t="n">
        <v>155</v>
      </c>
      <c r="G50" s="76" t="n">
        <v>366</v>
      </c>
    </row>
    <row r="51">
      <c r="A51" s="28" t="s">
        <v>155</v>
      </c>
      <c r="B51" s="76" t="s">
        <v>32</v>
      </c>
      <c r="C51" s="76" t="n">
        <v>26</v>
      </c>
      <c r="D51" s="76" t="n">
        <v>51</v>
      </c>
      <c r="E51" s="76" t="n">
        <v>14</v>
      </c>
      <c r="F51" s="76" t="n">
        <v>218</v>
      </c>
      <c r="G51" s="76" t="n">
        <v>507</v>
      </c>
    </row>
    <row r="52">
      <c r="A52" s="28" t="s">
        <v>347</v>
      </c>
      <c r="B52" s="76" t="s">
        <v>32</v>
      </c>
      <c r="C52" s="76" t="n">
        <v>168</v>
      </c>
      <c r="D52" s="76" t="n">
        <v>199</v>
      </c>
      <c r="E52" s="76" t="n">
        <v>210</v>
      </c>
      <c r="F52" s="76" t="n">
        <v>859</v>
      </c>
      <c r="G52" s="76" t="n">
        <v>2364</v>
      </c>
    </row>
    <row r="53">
      <c r="A53" s="53" t="s">
        <v>32</v>
      </c>
      <c r="B53" s="77" t="s">
        <v>32</v>
      </c>
      <c r="C53" s="77" t="n">
        <v>4009</v>
      </c>
      <c r="D53" s="77" t="n">
        <v>2829</v>
      </c>
      <c r="E53" s="77" t="n">
        <v>4606</v>
      </c>
      <c r="F53" s="77" t="n">
        <v>16146</v>
      </c>
      <c r="G53" s="77" t="n">
        <v>40989</v>
      </c>
    </row>
    <row r="54">
      <c r="A54" s="28" t="s">
        <v>61</v>
      </c>
      <c r="B54" s="28"/>
      <c r="C54" s="28"/>
      <c r="D54" s="28"/>
      <c r="E54" s="28"/>
      <c r="F54" s="28"/>
      <c r="G54" s="28"/>
    </row>
    <row r="55">
      <c r="A55" s="76"/>
      <c r="B55" s="76"/>
      <c r="C55" s="76"/>
      <c r="D55" s="76"/>
      <c r="E55" s="76"/>
      <c r="F55" s="76"/>
      <c r="G55" s="76"/>
    </row>
  </sheetData>
  <sheetProtection sheet="1"/>
  <mergeCells count="14">
    <mergeCell ref="B1:E1"/>
    <mergeCell ref="A11:A17"/>
    <mergeCell ref="A18:A25"/>
    <mergeCell ref="A26:A30"/>
    <mergeCell ref="A31:A33"/>
    <mergeCell ref="A34:A36"/>
    <mergeCell ref="A37:A40"/>
    <mergeCell ref="A41:A43"/>
    <mergeCell ref="A44:A45"/>
    <mergeCell ref="A46:A48"/>
    <mergeCell ref="A49:A51"/>
    <mergeCell ref="A52:A52"/>
    <mergeCell ref="A53:A53"/>
    <mergeCell ref="A54:G54"/>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626</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627</v>
      </c>
      <c r="C11" s="78" t="n">
        <v>134</v>
      </c>
      <c r="D11" s="78" t="n">
        <v>84</v>
      </c>
      <c r="E11" s="78" t="n">
        <v>41</v>
      </c>
      <c r="F11" s="78" t="n">
        <v>419</v>
      </c>
      <c r="G11" s="78" t="n">
        <v>983</v>
      </c>
    </row>
    <row r="12">
      <c r="A12" s="78" t="s">
        <v>104</v>
      </c>
      <c r="B12" s="78" t="s">
        <v>628</v>
      </c>
      <c r="C12" s="78" t="n">
        <v>50</v>
      </c>
      <c r="D12" s="78" t="n">
        <v>40</v>
      </c>
      <c r="E12" s="78" t="n">
        <v>55</v>
      </c>
      <c r="F12" s="78" t="n">
        <v>226</v>
      </c>
      <c r="G12" s="78" t="n">
        <v>549</v>
      </c>
    </row>
    <row r="13">
      <c r="A13" s="78" t="s">
        <v>106</v>
      </c>
      <c r="B13" s="78" t="s">
        <v>629</v>
      </c>
      <c r="C13" s="78" t="n">
        <v>48</v>
      </c>
      <c r="D13" s="78" t="n">
        <v>19</v>
      </c>
      <c r="E13" s="78" t="n">
        <v>24</v>
      </c>
      <c r="F13" s="78" t="n">
        <v>175</v>
      </c>
      <c r="G13" s="78" t="n">
        <v>423</v>
      </c>
    </row>
    <row r="14">
      <c r="A14" s="78" t="s">
        <v>108</v>
      </c>
      <c r="B14" s="78" t="s">
        <v>630</v>
      </c>
      <c r="C14" s="78" t="n">
        <v>32</v>
      </c>
      <c r="D14" s="78" t="n">
        <v>0</v>
      </c>
      <c r="E14" s="78" t="n">
        <v>11</v>
      </c>
      <c r="F14" s="78" t="n">
        <v>114</v>
      </c>
      <c r="G14" s="78" t="n">
        <v>237</v>
      </c>
    </row>
    <row r="15">
      <c r="A15" s="78" t="s">
        <v>110</v>
      </c>
      <c r="B15" s="78" t="s">
        <v>631</v>
      </c>
      <c r="C15" s="78" t="n">
        <v>12</v>
      </c>
      <c r="D15" s="78" t="n">
        <v>14</v>
      </c>
      <c r="E15" s="78" t="n">
        <v>24</v>
      </c>
      <c r="F15" s="78" t="n">
        <v>69</v>
      </c>
      <c r="G15" s="78" t="n">
        <v>171</v>
      </c>
    </row>
    <row r="16">
      <c r="A16" s="78" t="s">
        <v>112</v>
      </c>
      <c r="B16" s="78" t="s">
        <v>163</v>
      </c>
      <c r="C16" s="78" t="n">
        <v>160</v>
      </c>
      <c r="D16" s="78" t="n">
        <v>122</v>
      </c>
      <c r="E16" s="78" t="n">
        <v>76</v>
      </c>
      <c r="F16" s="78" t="n">
        <v>624</v>
      </c>
      <c r="G16" s="78" t="n">
        <v>1169</v>
      </c>
    </row>
    <row r="17">
      <c r="A17" s="79" t="s">
        <v>32</v>
      </c>
      <c r="B17" s="79" t="s">
        <v>164</v>
      </c>
      <c r="C17" s="79" t="n">
        <v>436</v>
      </c>
      <c r="D17" s="79" t="n">
        <v>279</v>
      </c>
      <c r="E17" s="79" t="n">
        <v>231</v>
      </c>
      <c r="F17" s="79" t="n">
        <v>1627</v>
      </c>
      <c r="G17" s="79" t="n">
        <v>3532</v>
      </c>
    </row>
    <row r="18">
      <c r="A18" s="28" t="s">
        <v>61</v>
      </c>
      <c r="B18" s="28"/>
      <c r="C18" s="28"/>
      <c r="D18" s="28"/>
      <c r="E18" s="28"/>
      <c r="F18" s="28"/>
      <c r="G18" s="28"/>
    </row>
    <row r="19">
      <c r="A19" s="78"/>
      <c r="B19" s="78"/>
      <c r="C19" s="78"/>
      <c r="D19" s="78"/>
      <c r="E19" s="78"/>
      <c r="F19" s="78"/>
      <c r="G19" s="78"/>
    </row>
  </sheetData>
  <sheetProtection sheet="1"/>
  <mergeCells count="2">
    <mergeCell ref="B1:E1"/>
    <mergeCell ref="A18:G18"/>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633</v>
      </c>
    </row>
    <row r="6" ht="15.95" customHeight="1">
      <c r="A6" s="16" t="s">
        <v>27</v>
      </c>
    </row>
    <row r="7" ht="15" customHeight="1">
      <c r="A7" s="9" t="s">
        <v>25</v>
      </c>
    </row>
    <row r="9">
      <c r="A9" s="23"/>
      <c r="B9" s="23"/>
      <c r="C9" s="23"/>
      <c r="D9" s="23"/>
      <c r="E9" s="23"/>
      <c r="F9" s="23"/>
      <c r="G9" s="23"/>
    </row>
    <row r="10">
      <c r="A10" s="80" t="s">
        <v>98</v>
      </c>
      <c r="B10" s="80" t="s">
        <v>99</v>
      </c>
      <c r="C10" s="26" t="s">
        <v>33</v>
      </c>
      <c r="D10" s="26" t="s">
        <v>34</v>
      </c>
      <c r="E10" s="26" t="s">
        <v>45</v>
      </c>
      <c r="F10" s="26" t="s">
        <v>100</v>
      </c>
      <c r="G10" s="26" t="s">
        <v>101</v>
      </c>
    </row>
    <row r="11">
      <c r="A11" s="80" t="s">
        <v>102</v>
      </c>
      <c r="B11" s="80" t="s">
        <v>634</v>
      </c>
      <c r="C11" s="80" t="n">
        <v>888</v>
      </c>
      <c r="D11" s="80" t="n">
        <v>711</v>
      </c>
      <c r="E11" s="80" t="n">
        <v>677</v>
      </c>
      <c r="F11" s="80" t="n">
        <v>4254</v>
      </c>
      <c r="G11" s="80" t="n">
        <v>10149</v>
      </c>
    </row>
    <row r="12">
      <c r="A12" s="80" t="s">
        <v>104</v>
      </c>
      <c r="B12" s="80" t="s">
        <v>635</v>
      </c>
      <c r="C12" s="80" t="n">
        <v>791</v>
      </c>
      <c r="D12" s="80" t="n">
        <v>888</v>
      </c>
      <c r="E12" s="80" t="n">
        <v>1070</v>
      </c>
      <c r="F12" s="80" t="n">
        <v>4339</v>
      </c>
      <c r="G12" s="80" t="n">
        <v>13028</v>
      </c>
    </row>
    <row r="13">
      <c r="A13" s="80" t="s">
        <v>106</v>
      </c>
      <c r="B13" s="80" t="s">
        <v>636</v>
      </c>
      <c r="C13" s="80" t="n">
        <v>452</v>
      </c>
      <c r="D13" s="80" t="n">
        <v>464</v>
      </c>
      <c r="E13" s="80" t="n">
        <v>446</v>
      </c>
      <c r="F13" s="80" t="n">
        <v>2247</v>
      </c>
      <c r="G13" s="80" t="n">
        <v>5106</v>
      </c>
    </row>
    <row r="14">
      <c r="A14" s="80" t="s">
        <v>108</v>
      </c>
      <c r="B14" s="80" t="s">
        <v>637</v>
      </c>
      <c r="C14" s="80" t="n">
        <v>398</v>
      </c>
      <c r="D14" s="80" t="n">
        <v>405</v>
      </c>
      <c r="E14" s="80" t="n">
        <v>626</v>
      </c>
      <c r="F14" s="80" t="n">
        <v>1995</v>
      </c>
      <c r="G14" s="80" t="n">
        <v>5254</v>
      </c>
    </row>
    <row r="15">
      <c r="A15" s="80" t="s">
        <v>110</v>
      </c>
      <c r="B15" s="80" t="s">
        <v>638</v>
      </c>
      <c r="C15" s="80" t="n">
        <v>324</v>
      </c>
      <c r="D15" s="80" t="n">
        <v>172</v>
      </c>
      <c r="E15" s="80" t="n">
        <v>155</v>
      </c>
      <c r="F15" s="80" t="n">
        <v>1365</v>
      </c>
      <c r="G15" s="80" t="n">
        <v>3254</v>
      </c>
    </row>
    <row r="16">
      <c r="A16" s="80" t="s">
        <v>112</v>
      </c>
      <c r="B16" s="80" t="s">
        <v>639</v>
      </c>
      <c r="C16" s="80" t="n">
        <v>228</v>
      </c>
      <c r="D16" s="80" t="n">
        <v>2</v>
      </c>
      <c r="E16" s="80" t="n">
        <v>0</v>
      </c>
      <c r="F16" s="80" t="n">
        <v>230</v>
      </c>
      <c r="G16" s="80" t="n">
        <v>230</v>
      </c>
    </row>
    <row r="17">
      <c r="A17" s="80" t="s">
        <v>114</v>
      </c>
      <c r="B17" s="80" t="s">
        <v>640</v>
      </c>
      <c r="C17" s="80" t="n">
        <v>211</v>
      </c>
      <c r="D17" s="80" t="n">
        <v>303</v>
      </c>
      <c r="E17" s="80" t="n">
        <v>183</v>
      </c>
      <c r="F17" s="80" t="n">
        <v>1099</v>
      </c>
      <c r="G17" s="80" t="n">
        <v>2514</v>
      </c>
    </row>
    <row r="18">
      <c r="A18" s="80" t="s">
        <v>116</v>
      </c>
      <c r="B18" s="80" t="s">
        <v>641</v>
      </c>
      <c r="C18" s="80" t="n">
        <v>191</v>
      </c>
      <c r="D18" s="80" t="n">
        <v>137</v>
      </c>
      <c r="E18" s="80" t="n">
        <v>165</v>
      </c>
      <c r="F18" s="80" t="n">
        <v>750</v>
      </c>
      <c r="G18" s="80" t="n">
        <v>1767</v>
      </c>
    </row>
    <row r="19">
      <c r="A19" s="80" t="s">
        <v>118</v>
      </c>
      <c r="B19" s="80" t="s">
        <v>642</v>
      </c>
      <c r="C19" s="80" t="n">
        <v>181</v>
      </c>
      <c r="D19" s="80" t="n">
        <v>114</v>
      </c>
      <c r="E19" s="80" t="n">
        <v>122</v>
      </c>
      <c r="F19" s="80" t="n">
        <v>672</v>
      </c>
      <c r="G19" s="80" t="n">
        <v>1656</v>
      </c>
    </row>
    <row r="20">
      <c r="A20" s="80" t="s">
        <v>120</v>
      </c>
      <c r="B20" s="80" t="s">
        <v>643</v>
      </c>
      <c r="C20" s="80" t="n">
        <v>181</v>
      </c>
      <c r="D20" s="80" t="n">
        <v>142</v>
      </c>
      <c r="E20" s="80" t="n">
        <v>161</v>
      </c>
      <c r="F20" s="80" t="n">
        <v>1065</v>
      </c>
      <c r="G20" s="80" t="n">
        <v>2403</v>
      </c>
    </row>
    <row r="21">
      <c r="A21" s="80" t="s">
        <v>122</v>
      </c>
      <c r="B21" s="80" t="s">
        <v>644</v>
      </c>
      <c r="C21" s="80" t="n">
        <v>178</v>
      </c>
      <c r="D21" s="80" t="n">
        <v>170</v>
      </c>
      <c r="E21" s="80" t="n">
        <v>222</v>
      </c>
      <c r="F21" s="80" t="n">
        <v>1078</v>
      </c>
      <c r="G21" s="80" t="n">
        <v>3007</v>
      </c>
    </row>
    <row r="22">
      <c r="A22" s="80" t="s">
        <v>124</v>
      </c>
      <c r="B22" s="80" t="s">
        <v>645</v>
      </c>
      <c r="C22" s="80" t="n">
        <v>172</v>
      </c>
      <c r="D22" s="80" t="n">
        <v>146</v>
      </c>
      <c r="E22" s="80" t="n">
        <v>119</v>
      </c>
      <c r="F22" s="80" t="n">
        <v>775</v>
      </c>
      <c r="G22" s="80" t="n">
        <v>1887</v>
      </c>
    </row>
    <row r="23">
      <c r="A23" s="80" t="s">
        <v>126</v>
      </c>
      <c r="B23" s="80" t="s">
        <v>646</v>
      </c>
      <c r="C23" s="80" t="n">
        <v>155</v>
      </c>
      <c r="D23" s="80" t="n">
        <v>142</v>
      </c>
      <c r="E23" s="80" t="n">
        <v>155</v>
      </c>
      <c r="F23" s="80" t="n">
        <v>708</v>
      </c>
      <c r="G23" s="80" t="n">
        <v>1806</v>
      </c>
    </row>
    <row r="24">
      <c r="A24" s="80" t="s">
        <v>128</v>
      </c>
      <c r="B24" s="80" t="s">
        <v>647</v>
      </c>
      <c r="C24" s="80" t="n">
        <v>144</v>
      </c>
      <c r="D24" s="80" t="n">
        <v>0</v>
      </c>
      <c r="E24" s="80" t="n">
        <v>0</v>
      </c>
      <c r="F24" s="80" t="n">
        <v>146</v>
      </c>
      <c r="G24" s="80" t="n">
        <v>153</v>
      </c>
    </row>
    <row r="25">
      <c r="A25" s="80" t="s">
        <v>130</v>
      </c>
      <c r="B25" s="80" t="s">
        <v>648</v>
      </c>
      <c r="C25" s="80" t="n">
        <v>143</v>
      </c>
      <c r="D25" s="80" t="n">
        <v>191</v>
      </c>
      <c r="E25" s="80" t="n">
        <v>212</v>
      </c>
      <c r="F25" s="80" t="n">
        <v>1037</v>
      </c>
      <c r="G25" s="80" t="n">
        <v>2102</v>
      </c>
    </row>
    <row r="26">
      <c r="A26" s="80" t="s">
        <v>132</v>
      </c>
      <c r="B26" s="80" t="s">
        <v>649</v>
      </c>
      <c r="C26" s="80" t="n">
        <v>142</v>
      </c>
      <c r="D26" s="80" t="n">
        <v>66</v>
      </c>
      <c r="E26" s="80" t="n">
        <v>161</v>
      </c>
      <c r="F26" s="80" t="n">
        <v>459</v>
      </c>
      <c r="G26" s="80" t="n">
        <v>1077</v>
      </c>
    </row>
    <row r="27">
      <c r="A27" s="80" t="s">
        <v>134</v>
      </c>
      <c r="B27" s="80" t="s">
        <v>650</v>
      </c>
      <c r="C27" s="80" t="n">
        <v>134</v>
      </c>
      <c r="D27" s="80" t="n">
        <v>0</v>
      </c>
      <c r="E27" s="80" t="n">
        <v>46</v>
      </c>
      <c r="F27" s="80" t="n">
        <v>311</v>
      </c>
      <c r="G27" s="80" t="n">
        <v>500</v>
      </c>
    </row>
    <row r="28">
      <c r="A28" s="80" t="s">
        <v>136</v>
      </c>
      <c r="B28" s="80" t="s">
        <v>651</v>
      </c>
      <c r="C28" s="80" t="n">
        <v>131</v>
      </c>
      <c r="D28" s="80" t="n">
        <v>108</v>
      </c>
      <c r="E28" s="80" t="n">
        <v>0</v>
      </c>
      <c r="F28" s="80" t="n">
        <v>546</v>
      </c>
      <c r="G28" s="80" t="n">
        <v>785</v>
      </c>
    </row>
    <row r="29">
      <c r="A29" s="80" t="s">
        <v>138</v>
      </c>
      <c r="B29" s="80" t="s">
        <v>652</v>
      </c>
      <c r="C29" s="80" t="n">
        <v>118</v>
      </c>
      <c r="D29" s="80" t="n">
        <v>56</v>
      </c>
      <c r="E29" s="80" t="n">
        <v>25</v>
      </c>
      <c r="F29" s="80" t="n">
        <v>382</v>
      </c>
      <c r="G29" s="80" t="n">
        <v>709</v>
      </c>
    </row>
    <row r="30">
      <c r="A30" s="80" t="s">
        <v>140</v>
      </c>
      <c r="B30" s="80" t="s">
        <v>653</v>
      </c>
      <c r="C30" s="80" t="n">
        <v>115</v>
      </c>
      <c r="D30" s="80" t="n">
        <v>3</v>
      </c>
      <c r="E30" s="80" t="n">
        <v>10</v>
      </c>
      <c r="F30" s="80" t="n">
        <v>135</v>
      </c>
      <c r="G30" s="80" t="n">
        <v>314</v>
      </c>
    </row>
    <row r="31">
      <c r="A31" s="80" t="s">
        <v>142</v>
      </c>
      <c r="B31" s="80" t="s">
        <v>163</v>
      </c>
      <c r="C31" s="80" t="n">
        <v>5314</v>
      </c>
      <c r="D31" s="80" t="n">
        <v>5786</v>
      </c>
      <c r="E31" s="80" t="n">
        <v>5732</v>
      </c>
      <c r="F31" s="80" t="n">
        <v>30522</v>
      </c>
      <c r="G31" s="80" t="n">
        <v>72393</v>
      </c>
    </row>
    <row r="32">
      <c r="A32" s="81" t="s">
        <v>32</v>
      </c>
      <c r="B32" s="81" t="s">
        <v>164</v>
      </c>
      <c r="C32" s="81" t="n">
        <v>10591</v>
      </c>
      <c r="D32" s="81" t="n">
        <v>10006</v>
      </c>
      <c r="E32" s="81" t="n">
        <v>10287</v>
      </c>
      <c r="F32" s="81" t="n">
        <v>54115</v>
      </c>
      <c r="G32" s="81" t="n">
        <v>130094</v>
      </c>
    </row>
    <row r="33" ht="22.5" customHeight="1">
      <c r="A33" s="28" t="s">
        <v>654</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656</v>
      </c>
    </row>
    <row r="6" ht="15.95" customHeight="1">
      <c r="A6" s="16" t="s">
        <v>27</v>
      </c>
    </row>
    <row r="7" ht="15" customHeight="1">
      <c r="A7" s="9" t="s">
        <v>25</v>
      </c>
    </row>
    <row r="9">
      <c r="A9" s="23"/>
      <c r="B9" s="23"/>
      <c r="C9" s="23"/>
      <c r="D9" s="23"/>
      <c r="E9" s="23"/>
      <c r="F9" s="23"/>
    </row>
    <row r="10">
      <c r="A10" s="82" t="s">
        <v>657</v>
      </c>
      <c r="B10" s="26" t="s">
        <v>33</v>
      </c>
      <c r="C10" s="26" t="s">
        <v>34</v>
      </c>
      <c r="D10" s="26" t="s">
        <v>45</v>
      </c>
      <c r="E10" s="26" t="s">
        <v>100</v>
      </c>
      <c r="F10" s="26" t="s">
        <v>101</v>
      </c>
    </row>
    <row r="11">
      <c r="A11" s="82" t="s">
        <v>658</v>
      </c>
      <c r="B11" s="82" t="n">
        <v>5043</v>
      </c>
      <c r="C11" s="82" t="n">
        <v>4826</v>
      </c>
      <c r="D11" s="82" t="n">
        <v>5376</v>
      </c>
      <c r="E11" s="82" t="n">
        <v>27370</v>
      </c>
      <c r="F11" s="82" t="n">
        <v>65488</v>
      </c>
    </row>
    <row r="12">
      <c r="A12" s="82" t="s">
        <v>659</v>
      </c>
      <c r="B12" s="82" t="n">
        <v>2298</v>
      </c>
      <c r="C12" s="82" t="n">
        <v>2321</v>
      </c>
      <c r="D12" s="82" t="n">
        <v>2111</v>
      </c>
      <c r="E12" s="82" t="n">
        <v>11908</v>
      </c>
      <c r="F12" s="82" t="n">
        <v>28517</v>
      </c>
    </row>
    <row r="13">
      <c r="A13" s="82" t="s">
        <v>660</v>
      </c>
      <c r="B13" s="82" t="n">
        <v>1063</v>
      </c>
      <c r="C13" s="82" t="n">
        <v>941</v>
      </c>
      <c r="D13" s="82" t="n">
        <v>1028</v>
      </c>
      <c r="E13" s="82" t="n">
        <v>5311</v>
      </c>
      <c r="F13" s="82" t="n">
        <v>13336</v>
      </c>
    </row>
    <row r="14">
      <c r="A14" s="82" t="s">
        <v>661</v>
      </c>
      <c r="B14" s="82" t="n">
        <v>1482</v>
      </c>
      <c r="C14" s="82" t="n">
        <v>1232</v>
      </c>
      <c r="D14" s="82" t="n">
        <v>1209</v>
      </c>
      <c r="E14" s="82" t="n">
        <v>6439</v>
      </c>
      <c r="F14" s="82" t="n">
        <v>15535</v>
      </c>
    </row>
    <row r="15">
      <c r="A15" s="82" t="s">
        <v>662</v>
      </c>
      <c r="B15" s="82" t="n">
        <v>383</v>
      </c>
      <c r="C15" s="82" t="n">
        <v>457</v>
      </c>
      <c r="D15" s="82" t="n">
        <v>390</v>
      </c>
      <c r="E15" s="82" t="n">
        <v>1917</v>
      </c>
      <c r="F15" s="82" t="n">
        <v>4475</v>
      </c>
    </row>
    <row r="16">
      <c r="A16" s="82" t="s">
        <v>663</v>
      </c>
      <c r="B16" s="82" t="n">
        <v>191</v>
      </c>
      <c r="C16" s="82" t="n">
        <v>120</v>
      </c>
      <c r="D16" s="82" t="n">
        <v>121</v>
      </c>
      <c r="E16" s="82" t="n">
        <v>616</v>
      </c>
      <c r="F16" s="82" t="n">
        <v>1406</v>
      </c>
    </row>
    <row r="17">
      <c r="A17" s="82" t="s">
        <v>664</v>
      </c>
      <c r="B17" s="82" t="n">
        <v>54</v>
      </c>
      <c r="C17" s="82" t="n">
        <v>51</v>
      </c>
      <c r="D17" s="82" t="n">
        <v>31</v>
      </c>
      <c r="E17" s="82" t="n">
        <v>229</v>
      </c>
      <c r="F17" s="82" t="n">
        <v>637</v>
      </c>
    </row>
    <row r="18">
      <c r="A18" s="82" t="s">
        <v>665</v>
      </c>
      <c r="B18" s="82" t="n">
        <v>32</v>
      </c>
      <c r="C18" s="82" t="n">
        <v>33</v>
      </c>
      <c r="D18" s="82" t="n">
        <v>12</v>
      </c>
      <c r="E18" s="82" t="n">
        <v>160</v>
      </c>
      <c r="F18" s="82" t="n">
        <v>344</v>
      </c>
    </row>
    <row r="19">
      <c r="A19" s="82" t="s">
        <v>666</v>
      </c>
      <c r="B19" s="82" t="n">
        <v>45</v>
      </c>
      <c r="C19" s="82" t="n">
        <v>25</v>
      </c>
      <c r="D19" s="82" t="n">
        <v>9</v>
      </c>
      <c r="E19" s="82" t="n">
        <v>165</v>
      </c>
      <c r="F19" s="82" t="n">
        <v>356</v>
      </c>
    </row>
    <row r="20">
      <c r="A20" s="83" t="s">
        <v>32</v>
      </c>
      <c r="B20" s="83" t="n">
        <v>10591</v>
      </c>
      <c r="C20" s="83" t="n">
        <v>10006</v>
      </c>
      <c r="D20" s="83" t="n">
        <v>10287</v>
      </c>
      <c r="E20" s="83" t="n">
        <v>54115</v>
      </c>
      <c r="F20" s="83" t="n">
        <v>130094</v>
      </c>
    </row>
    <row r="21" ht="22.5" customHeight="1">
      <c r="A21" s="28" t="s">
        <v>654</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668</v>
      </c>
    </row>
    <row r="6" ht="15.95" customHeight="1">
      <c r="A6" s="16" t="s">
        <v>27</v>
      </c>
    </row>
    <row r="7" ht="15" customHeight="1">
      <c r="A7" s="9" t="s">
        <v>25</v>
      </c>
    </row>
    <row r="9">
      <c r="A9" s="23"/>
      <c r="B9" s="23"/>
      <c r="C9" s="23"/>
      <c r="D9" s="23"/>
      <c r="E9" s="23"/>
      <c r="F9" s="23"/>
      <c r="G9" s="23"/>
    </row>
    <row r="10">
      <c r="A10" s="84" t="s">
        <v>98</v>
      </c>
      <c r="B10" s="84" t="s">
        <v>99</v>
      </c>
      <c r="C10" s="26" t="s">
        <v>33</v>
      </c>
      <c r="D10" s="26" t="s">
        <v>34</v>
      </c>
      <c r="E10" s="26" t="s">
        <v>45</v>
      </c>
      <c r="F10" s="26" t="s">
        <v>100</v>
      </c>
      <c r="G10" s="26" t="s">
        <v>101</v>
      </c>
    </row>
    <row r="11">
      <c r="A11" s="84" t="s">
        <v>102</v>
      </c>
      <c r="B11" s="84" t="s">
        <v>669</v>
      </c>
      <c r="C11" s="84" t="n">
        <v>152</v>
      </c>
      <c r="D11" s="84" t="n">
        <v>140</v>
      </c>
      <c r="E11" s="84" t="n">
        <v>148</v>
      </c>
      <c r="F11" s="84" t="n">
        <v>727</v>
      </c>
      <c r="G11" s="84" t="n">
        <v>1841</v>
      </c>
    </row>
    <row r="12">
      <c r="A12" s="84" t="s">
        <v>104</v>
      </c>
      <c r="B12" s="84" t="s">
        <v>670</v>
      </c>
      <c r="C12" s="84" t="n">
        <v>86</v>
      </c>
      <c r="D12" s="84" t="n">
        <v>87</v>
      </c>
      <c r="E12" s="84" t="n">
        <v>102</v>
      </c>
      <c r="F12" s="84" t="n">
        <v>448</v>
      </c>
      <c r="G12" s="84" t="n">
        <v>1242</v>
      </c>
    </row>
    <row r="13">
      <c r="A13" s="84" t="s">
        <v>106</v>
      </c>
      <c r="B13" s="84" t="s">
        <v>671</v>
      </c>
      <c r="C13" s="84" t="n">
        <v>46</v>
      </c>
      <c r="D13" s="84" t="n">
        <v>51</v>
      </c>
      <c r="E13" s="84" t="n">
        <v>58</v>
      </c>
      <c r="F13" s="84" t="n">
        <v>240</v>
      </c>
      <c r="G13" s="84" t="n">
        <v>612</v>
      </c>
    </row>
    <row r="14">
      <c r="A14" s="84" t="s">
        <v>108</v>
      </c>
      <c r="B14" s="84" t="s">
        <v>672</v>
      </c>
      <c r="C14" s="84" t="n">
        <v>38</v>
      </c>
      <c r="D14" s="84" t="n">
        <v>17</v>
      </c>
      <c r="E14" s="84" t="n">
        <v>23</v>
      </c>
      <c r="F14" s="84" t="n">
        <v>120</v>
      </c>
      <c r="G14" s="84" t="n">
        <v>293</v>
      </c>
    </row>
    <row r="15">
      <c r="A15" s="84" t="s">
        <v>110</v>
      </c>
      <c r="B15" s="84" t="s">
        <v>673</v>
      </c>
      <c r="C15" s="84" t="n">
        <v>37</v>
      </c>
      <c r="D15" s="84" t="n">
        <v>26</v>
      </c>
      <c r="E15" s="84" t="n">
        <v>28</v>
      </c>
      <c r="F15" s="84" t="n">
        <v>160</v>
      </c>
      <c r="G15" s="84" t="n">
        <v>386</v>
      </c>
    </row>
    <row r="16">
      <c r="A16" s="84" t="s">
        <v>112</v>
      </c>
      <c r="B16" s="84" t="s">
        <v>674</v>
      </c>
      <c r="C16" s="84" t="n">
        <v>37</v>
      </c>
      <c r="D16" s="84" t="n">
        <v>22</v>
      </c>
      <c r="E16" s="84" t="n">
        <v>51</v>
      </c>
      <c r="F16" s="84" t="n">
        <v>150</v>
      </c>
      <c r="G16" s="84" t="n">
        <v>493</v>
      </c>
    </row>
    <row r="17">
      <c r="A17" s="84" t="s">
        <v>114</v>
      </c>
      <c r="B17" s="84" t="s">
        <v>675</v>
      </c>
      <c r="C17" s="84" t="n">
        <v>32</v>
      </c>
      <c r="D17" s="84" t="n">
        <v>20</v>
      </c>
      <c r="E17" s="84" t="n">
        <v>38</v>
      </c>
      <c r="F17" s="84" t="n">
        <v>165</v>
      </c>
      <c r="G17" s="84" t="n">
        <v>467</v>
      </c>
    </row>
    <row r="18">
      <c r="A18" s="84" t="s">
        <v>116</v>
      </c>
      <c r="B18" s="84" t="s">
        <v>676</v>
      </c>
      <c r="C18" s="84" t="n">
        <v>31</v>
      </c>
      <c r="D18" s="84" t="n">
        <v>15</v>
      </c>
      <c r="E18" s="84" t="n">
        <v>20</v>
      </c>
      <c r="F18" s="84" t="n">
        <v>104</v>
      </c>
      <c r="G18" s="84" t="n">
        <v>221</v>
      </c>
    </row>
    <row r="19">
      <c r="A19" s="84" t="s">
        <v>118</v>
      </c>
      <c r="B19" s="84" t="s">
        <v>677</v>
      </c>
      <c r="C19" s="84" t="n">
        <v>28</v>
      </c>
      <c r="D19" s="84" t="n">
        <v>24</v>
      </c>
      <c r="E19" s="84" t="n">
        <v>22</v>
      </c>
      <c r="F19" s="84" t="n">
        <v>125</v>
      </c>
      <c r="G19" s="84" t="n">
        <v>275</v>
      </c>
    </row>
    <row r="20">
      <c r="A20" s="84" t="s">
        <v>120</v>
      </c>
      <c r="B20" s="84" t="s">
        <v>678</v>
      </c>
      <c r="C20" s="84" t="n">
        <v>27</v>
      </c>
      <c r="D20" s="84" t="n">
        <v>26</v>
      </c>
      <c r="E20" s="84" t="n">
        <v>29</v>
      </c>
      <c r="F20" s="84" t="n">
        <v>141</v>
      </c>
      <c r="G20" s="84" t="n">
        <v>293</v>
      </c>
    </row>
    <row r="21">
      <c r="A21" s="84" t="s">
        <v>122</v>
      </c>
      <c r="B21" s="84" t="s">
        <v>679</v>
      </c>
      <c r="C21" s="84" t="n">
        <v>24</v>
      </c>
      <c r="D21" s="84" t="n">
        <v>22</v>
      </c>
      <c r="E21" s="84" t="n">
        <v>29</v>
      </c>
      <c r="F21" s="84" t="n">
        <v>119</v>
      </c>
      <c r="G21" s="84" t="n">
        <v>299</v>
      </c>
    </row>
    <row r="22">
      <c r="A22" s="84" t="s">
        <v>124</v>
      </c>
      <c r="B22" s="84" t="s">
        <v>680</v>
      </c>
      <c r="C22" s="84" t="n">
        <v>23</v>
      </c>
      <c r="D22" s="84" t="n">
        <v>20</v>
      </c>
      <c r="E22" s="84" t="n">
        <v>31</v>
      </c>
      <c r="F22" s="84" t="n">
        <v>185</v>
      </c>
      <c r="G22" s="84" t="n">
        <v>448</v>
      </c>
    </row>
    <row r="23">
      <c r="A23" s="84" t="s">
        <v>126</v>
      </c>
      <c r="B23" s="84" t="s">
        <v>681</v>
      </c>
      <c r="C23" s="84" t="n">
        <v>22</v>
      </c>
      <c r="D23" s="84" t="n">
        <v>10</v>
      </c>
      <c r="E23" s="84" t="n">
        <v>10</v>
      </c>
      <c r="F23" s="84" t="n">
        <v>50</v>
      </c>
      <c r="G23" s="84" t="n">
        <v>151</v>
      </c>
    </row>
    <row r="24">
      <c r="A24" s="84" t="s">
        <v>128</v>
      </c>
      <c r="B24" s="84" t="s">
        <v>682</v>
      </c>
      <c r="C24" s="84" t="n">
        <v>21</v>
      </c>
      <c r="D24" s="84" t="n">
        <v>9</v>
      </c>
      <c r="E24" s="84" t="n">
        <v>15</v>
      </c>
      <c r="F24" s="84" t="n">
        <v>88</v>
      </c>
      <c r="G24" s="84" t="n">
        <v>234</v>
      </c>
    </row>
    <row r="25">
      <c r="A25" s="84" t="s">
        <v>130</v>
      </c>
      <c r="B25" s="84" t="s">
        <v>683</v>
      </c>
      <c r="C25" s="84" t="n">
        <v>20</v>
      </c>
      <c r="D25" s="84" t="n">
        <v>11</v>
      </c>
      <c r="E25" s="84" t="n">
        <v>13</v>
      </c>
      <c r="F25" s="84" t="n">
        <v>82</v>
      </c>
      <c r="G25" s="84" t="n">
        <v>272</v>
      </c>
    </row>
    <row r="26">
      <c r="A26" s="84" t="s">
        <v>132</v>
      </c>
      <c r="B26" s="84" t="s">
        <v>684</v>
      </c>
      <c r="C26" s="84" t="n">
        <v>18</v>
      </c>
      <c r="D26" s="84" t="n">
        <v>32</v>
      </c>
      <c r="E26" s="84" t="n">
        <v>34</v>
      </c>
      <c r="F26" s="84" t="n">
        <v>149</v>
      </c>
      <c r="G26" s="84" t="n">
        <v>380</v>
      </c>
    </row>
    <row r="27">
      <c r="A27" s="84" t="s">
        <v>134</v>
      </c>
      <c r="B27" s="84" t="s">
        <v>685</v>
      </c>
      <c r="C27" s="84" t="n">
        <v>17</v>
      </c>
      <c r="D27" s="84" t="n">
        <v>18</v>
      </c>
      <c r="E27" s="84" t="n">
        <v>16</v>
      </c>
      <c r="F27" s="84" t="n">
        <v>101</v>
      </c>
      <c r="G27" s="84" t="n">
        <v>206</v>
      </c>
    </row>
    <row r="28">
      <c r="A28" s="84" t="s">
        <v>136</v>
      </c>
      <c r="B28" s="84" t="s">
        <v>686</v>
      </c>
      <c r="C28" s="84" t="n">
        <v>17</v>
      </c>
      <c r="D28" s="84" t="n">
        <v>9</v>
      </c>
      <c r="E28" s="84" t="n">
        <v>11</v>
      </c>
      <c r="F28" s="84" t="n">
        <v>50</v>
      </c>
      <c r="G28" s="84" t="n">
        <v>145</v>
      </c>
    </row>
    <row r="29">
      <c r="A29" s="84" t="s">
        <v>138</v>
      </c>
      <c r="B29" s="84" t="s">
        <v>687</v>
      </c>
      <c r="C29" s="84" t="n">
        <v>17</v>
      </c>
      <c r="D29" s="84" t="n">
        <v>13</v>
      </c>
      <c r="E29" s="84" t="n">
        <v>9</v>
      </c>
      <c r="F29" s="84" t="n">
        <v>49</v>
      </c>
      <c r="G29" s="84" t="n">
        <v>92</v>
      </c>
    </row>
    <row r="30">
      <c r="A30" s="84" t="s">
        <v>140</v>
      </c>
      <c r="B30" s="84" t="s">
        <v>688</v>
      </c>
      <c r="C30" s="84" t="n">
        <v>16</v>
      </c>
      <c r="D30" s="84" t="n">
        <v>2</v>
      </c>
      <c r="E30" s="84" t="n">
        <v>0</v>
      </c>
      <c r="F30" s="84" t="n">
        <v>18</v>
      </c>
      <c r="G30" s="84" t="n">
        <v>18</v>
      </c>
    </row>
    <row r="31">
      <c r="A31" s="84" t="s">
        <v>142</v>
      </c>
      <c r="B31" s="84" t="s">
        <v>163</v>
      </c>
      <c r="C31" s="84" t="n">
        <v>507</v>
      </c>
      <c r="D31" s="84" t="n">
        <v>486</v>
      </c>
      <c r="E31" s="84" t="n">
        <v>572</v>
      </c>
      <c r="F31" s="84" t="n">
        <v>2645</v>
      </c>
      <c r="G31" s="84" t="n">
        <v>6931</v>
      </c>
    </row>
    <row r="32">
      <c r="A32" s="85" t="s">
        <v>32</v>
      </c>
      <c r="B32" s="85" t="s">
        <v>164</v>
      </c>
      <c r="C32" s="85" t="n">
        <v>1216</v>
      </c>
      <c r="D32" s="85" t="n">
        <v>1060</v>
      </c>
      <c r="E32" s="85" t="n">
        <v>1259</v>
      </c>
      <c r="F32" s="85" t="n">
        <v>5916</v>
      </c>
      <c r="G32" s="85" t="n">
        <v>15299</v>
      </c>
    </row>
    <row r="33" ht="22.5" customHeight="1">
      <c r="A33" s="28" t="s">
        <v>689</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143425</v>
      </c>
      <c r="C11" s="31" t="n">
        <v>229</v>
      </c>
      <c r="D11" s="31" t="n">
        <v>4008</v>
      </c>
      <c r="E11" s="31" t="n">
        <v>143654</v>
      </c>
    </row>
    <row r="12">
      <c r="A12" s="31" t="s">
        <v>34</v>
      </c>
      <c r="B12" s="31" t="n">
        <v>123742</v>
      </c>
      <c r="C12" s="31" t="n">
        <v>227</v>
      </c>
      <c r="D12" s="31" t="n">
        <v>2824</v>
      </c>
      <c r="E12" s="31" t="n">
        <v>123969</v>
      </c>
    </row>
    <row r="13">
      <c r="A13" s="31" t="s">
        <v>35</v>
      </c>
      <c r="B13" s="31" t="n">
        <v>116958</v>
      </c>
      <c r="C13" s="31" t="n">
        <v>285</v>
      </c>
      <c r="D13" s="31" t="n">
        <v>3354</v>
      </c>
      <c r="E13" s="31" t="n">
        <v>117243</v>
      </c>
    </row>
    <row r="14">
      <c r="A14" s="31" t="s">
        <v>36</v>
      </c>
      <c r="B14" s="31" t="n">
        <v>105677</v>
      </c>
      <c r="C14" s="31" t="n">
        <v>220</v>
      </c>
      <c r="D14" s="31" t="n">
        <v>3116</v>
      </c>
      <c r="E14" s="31" t="n">
        <v>105897</v>
      </c>
    </row>
    <row r="15">
      <c r="A15" s="31" t="s">
        <v>37</v>
      </c>
      <c r="B15" s="31" t="n">
        <v>86729</v>
      </c>
      <c r="C15" s="31" t="n">
        <v>199</v>
      </c>
      <c r="D15" s="31" t="n">
        <v>2822</v>
      </c>
      <c r="E15" s="31" t="n">
        <v>86928</v>
      </c>
    </row>
    <row r="16">
      <c r="A16" s="31" t="s">
        <v>38</v>
      </c>
      <c r="B16" s="31" t="n">
        <v>155743</v>
      </c>
      <c r="C16" s="31" t="n">
        <v>239</v>
      </c>
      <c r="D16" s="31" t="n">
        <v>2545</v>
      </c>
      <c r="E16" s="31" t="n">
        <v>155982</v>
      </c>
    </row>
    <row r="17">
      <c r="A17" s="31" t="s">
        <v>39</v>
      </c>
      <c r="B17" s="31" t="n">
        <v>117444</v>
      </c>
      <c r="C17" s="31" t="n">
        <v>294</v>
      </c>
      <c r="D17" s="31" t="n">
        <v>2021</v>
      </c>
      <c r="E17" s="31" t="n">
        <v>117738</v>
      </c>
    </row>
    <row r="18">
      <c r="A18" s="31" t="s">
        <v>40</v>
      </c>
      <c r="B18" s="31" t="n">
        <v>144889</v>
      </c>
      <c r="C18" s="31" t="n">
        <v>327</v>
      </c>
      <c r="D18" s="31" t="n">
        <v>5115</v>
      </c>
      <c r="E18" s="31" t="n">
        <v>145216</v>
      </c>
    </row>
    <row r="19">
      <c r="A19" s="31" t="s">
        <v>41</v>
      </c>
      <c r="B19" s="31" t="n">
        <v>117770</v>
      </c>
      <c r="C19" s="31" t="n">
        <v>336</v>
      </c>
      <c r="D19" s="31" t="n">
        <v>3610</v>
      </c>
      <c r="E19" s="31" t="n">
        <v>118106</v>
      </c>
    </row>
    <row r="20">
      <c r="A20" s="31" t="s">
        <v>42</v>
      </c>
      <c r="B20" s="31" t="n">
        <v>115347</v>
      </c>
      <c r="C20" s="31" t="n">
        <v>290</v>
      </c>
      <c r="D20" s="31" t="n">
        <v>3910</v>
      </c>
      <c r="E20" s="31" t="n">
        <v>115637</v>
      </c>
    </row>
    <row r="21">
      <c r="A21" s="31" t="s">
        <v>43</v>
      </c>
      <c r="B21" s="31" t="n">
        <v>127515</v>
      </c>
      <c r="C21" s="31" t="n">
        <v>329</v>
      </c>
      <c r="D21" s="31" t="n">
        <v>3792</v>
      </c>
      <c r="E21" s="31" t="n">
        <v>127844</v>
      </c>
    </row>
    <row r="22">
      <c r="A22" s="31" t="s">
        <v>44</v>
      </c>
      <c r="B22" s="31" t="n">
        <v>156510</v>
      </c>
      <c r="C22" s="31" t="n">
        <v>313</v>
      </c>
      <c r="D22" s="31" t="n">
        <v>3809</v>
      </c>
      <c r="E22" s="31" t="n">
        <v>156823</v>
      </c>
    </row>
    <row r="23">
      <c r="A23" s="31" t="s">
        <v>45</v>
      </c>
      <c r="B23" s="31" t="n">
        <v>135702</v>
      </c>
      <c r="C23" s="31" t="n">
        <v>153</v>
      </c>
      <c r="D23" s="31" t="n">
        <v>4596</v>
      </c>
      <c r="E23" s="31" t="n">
        <v>135855</v>
      </c>
    </row>
    <row r="24">
      <c r="A24" s="31" t="s">
        <v>46</v>
      </c>
      <c r="B24" s="31" t="n">
        <v>122512</v>
      </c>
      <c r="C24" s="31" t="n">
        <v>93</v>
      </c>
      <c r="D24" s="31" t="n">
        <v>3534</v>
      </c>
      <c r="E24" s="31" t="n">
        <v>122605</v>
      </c>
    </row>
    <row r="25">
      <c r="A25" s="31" t="s">
        <v>47</v>
      </c>
      <c r="B25" s="31" t="n">
        <v>110769</v>
      </c>
      <c r="C25" s="31" t="n">
        <v>115</v>
      </c>
      <c r="D25" s="31" t="n">
        <v>3109</v>
      </c>
      <c r="E25" s="31" t="n">
        <v>110884</v>
      </c>
    </row>
    <row r="26">
      <c r="A26" s="31" t="s">
        <v>48</v>
      </c>
      <c r="B26" s="31" t="n">
        <v>149826</v>
      </c>
      <c r="C26" s="31" t="n">
        <v>84</v>
      </c>
      <c r="D26" s="31" t="n">
        <v>3696</v>
      </c>
      <c r="E26" s="31" t="n">
        <v>149910</v>
      </c>
    </row>
    <row r="27">
      <c r="A27" s="31" t="s">
        <v>49</v>
      </c>
      <c r="B27" s="31" t="n">
        <v>120573</v>
      </c>
      <c r="C27" s="31" t="n">
        <v>89</v>
      </c>
      <c r="D27" s="31" t="n">
        <v>3437</v>
      </c>
      <c r="E27" s="31" t="n">
        <v>120662</v>
      </c>
    </row>
    <row r="28">
      <c r="A28" s="31" t="s">
        <v>50</v>
      </c>
      <c r="B28" s="31" t="n">
        <v>106778</v>
      </c>
      <c r="C28" s="31" t="n">
        <v>47</v>
      </c>
      <c r="D28" s="31" t="n">
        <v>3356</v>
      </c>
      <c r="E28" s="31" t="n">
        <v>106825</v>
      </c>
    </row>
    <row r="29">
      <c r="A29" s="31" t="s">
        <v>51</v>
      </c>
      <c r="B29" s="31" t="n">
        <v>111917</v>
      </c>
      <c r="C29" s="31" t="n">
        <v>88</v>
      </c>
      <c r="D29" s="31" t="n">
        <v>4038</v>
      </c>
      <c r="E29" s="31" t="n">
        <v>112005</v>
      </c>
    </row>
    <row r="30">
      <c r="A30" s="31" t="s">
        <v>52</v>
      </c>
      <c r="B30" s="31" t="n">
        <v>133238</v>
      </c>
      <c r="C30" s="31" t="n">
        <v>119</v>
      </c>
      <c r="D30" s="31" t="n">
        <v>4027</v>
      </c>
      <c r="E30" s="31" t="n">
        <v>133357</v>
      </c>
    </row>
    <row r="31">
      <c r="A31" s="31" t="s">
        <v>53</v>
      </c>
      <c r="B31" s="31" t="n">
        <v>103414</v>
      </c>
      <c r="C31" s="31" t="n">
        <v>98</v>
      </c>
      <c r="D31" s="31" t="n">
        <v>3836</v>
      </c>
      <c r="E31" s="31" t="n">
        <v>103512</v>
      </c>
    </row>
    <row r="32">
      <c r="A32" s="31" t="s">
        <v>54</v>
      </c>
      <c r="B32" s="31" t="n">
        <v>125337</v>
      </c>
      <c r="C32" s="31" t="n">
        <v>115</v>
      </c>
      <c r="D32" s="31" t="n">
        <v>4136</v>
      </c>
      <c r="E32" s="31" t="n">
        <v>125452</v>
      </c>
    </row>
    <row r="33">
      <c r="A33" s="31" t="s">
        <v>55</v>
      </c>
      <c r="B33" s="31" t="n">
        <v>130874</v>
      </c>
      <c r="C33" s="31" t="n">
        <v>105</v>
      </c>
      <c r="D33" s="31" t="n">
        <v>4189</v>
      </c>
      <c r="E33" s="31" t="n">
        <v>130979</v>
      </c>
    </row>
    <row r="34">
      <c r="A34" s="31" t="s">
        <v>56</v>
      </c>
      <c r="B34" s="31" t="n">
        <v>120228</v>
      </c>
      <c r="C34" s="31" t="n">
        <v>155</v>
      </c>
      <c r="D34" s="31" t="n">
        <v>3919</v>
      </c>
      <c r="E34" s="31" t="n">
        <v>120383</v>
      </c>
    </row>
    <row r="35">
      <c r="A35" s="32" t="s">
        <v>57</v>
      </c>
      <c r="B35" s="32" t="n">
        <v>140983</v>
      </c>
      <c r="C35" s="32" t="n">
        <v>113</v>
      </c>
      <c r="D35" s="32" t="n">
        <v>5339</v>
      </c>
      <c r="E35" s="32" t="n">
        <v>141096</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691</v>
      </c>
    </row>
    <row r="6" ht="15.95" customHeight="1">
      <c r="A6" s="16" t="s">
        <v>27</v>
      </c>
    </row>
    <row r="7" ht="15" customHeight="1">
      <c r="A7" s="9" t="s">
        <v>25</v>
      </c>
    </row>
    <row r="9">
      <c r="A9" s="23"/>
      <c r="B9" s="23"/>
      <c r="C9" s="23"/>
      <c r="D9" s="23"/>
      <c r="E9" s="23"/>
      <c r="F9" s="23"/>
    </row>
    <row r="10">
      <c r="A10" s="86" t="s">
        <v>692</v>
      </c>
      <c r="B10" s="26" t="s">
        <v>33</v>
      </c>
      <c r="C10" s="26" t="s">
        <v>34</v>
      </c>
      <c r="D10" s="26" t="s">
        <v>45</v>
      </c>
      <c r="E10" s="26" t="s">
        <v>100</v>
      </c>
      <c r="F10" s="26" t="s">
        <v>101</v>
      </c>
    </row>
    <row r="11">
      <c r="A11" s="86" t="s">
        <v>693</v>
      </c>
      <c r="B11" s="86" t="n">
        <v>7</v>
      </c>
      <c r="C11" s="86" t="n">
        <v>8</v>
      </c>
      <c r="D11" s="86" t="n">
        <v>5</v>
      </c>
      <c r="E11" s="86" t="n">
        <v>33</v>
      </c>
      <c r="F11" s="86" t="n">
        <v>68</v>
      </c>
    </row>
    <row r="12">
      <c r="A12" s="86" t="s">
        <v>694</v>
      </c>
      <c r="B12" s="86" t="n">
        <v>40</v>
      </c>
      <c r="C12" s="86" t="n">
        <v>26</v>
      </c>
      <c r="D12" s="86" t="n">
        <v>35</v>
      </c>
      <c r="E12" s="86" t="n">
        <v>155</v>
      </c>
      <c r="F12" s="86" t="n">
        <v>391</v>
      </c>
    </row>
    <row r="13">
      <c r="A13" s="86" t="s">
        <v>695</v>
      </c>
      <c r="B13" s="86" t="n">
        <v>9</v>
      </c>
      <c r="C13" s="86" t="n">
        <v>6</v>
      </c>
      <c r="D13" s="86" t="n">
        <v>7</v>
      </c>
      <c r="E13" s="86" t="n">
        <v>43</v>
      </c>
      <c r="F13" s="86" t="n">
        <v>111</v>
      </c>
    </row>
    <row r="14">
      <c r="A14" s="86" t="s">
        <v>696</v>
      </c>
      <c r="B14" s="86" t="n">
        <v>87</v>
      </c>
      <c r="C14" s="86" t="n">
        <v>83</v>
      </c>
      <c r="D14" s="86" t="n">
        <v>73</v>
      </c>
      <c r="E14" s="86" t="n">
        <v>443</v>
      </c>
      <c r="F14" s="86" t="n">
        <v>1105</v>
      </c>
    </row>
    <row r="15">
      <c r="A15" s="86" t="s">
        <v>697</v>
      </c>
      <c r="B15" s="86" t="n">
        <v>86</v>
      </c>
      <c r="C15" s="86" t="n">
        <v>64</v>
      </c>
      <c r="D15" s="86" t="n">
        <v>115</v>
      </c>
      <c r="E15" s="86" t="n">
        <v>419</v>
      </c>
      <c r="F15" s="86" t="n">
        <v>1274</v>
      </c>
    </row>
    <row r="16">
      <c r="A16" s="86" t="s">
        <v>698</v>
      </c>
      <c r="B16" s="86" t="n">
        <v>49</v>
      </c>
      <c r="C16" s="86" t="n">
        <v>40</v>
      </c>
      <c r="D16" s="86" t="n">
        <v>29</v>
      </c>
      <c r="E16" s="86" t="n">
        <v>206</v>
      </c>
      <c r="F16" s="86" t="n">
        <v>480</v>
      </c>
    </row>
    <row r="17">
      <c r="A17" s="86" t="s">
        <v>699</v>
      </c>
      <c r="B17" s="86" t="n">
        <v>103</v>
      </c>
      <c r="C17" s="86" t="n">
        <v>95</v>
      </c>
      <c r="D17" s="86" t="n">
        <v>78</v>
      </c>
      <c r="E17" s="86" t="n">
        <v>474</v>
      </c>
      <c r="F17" s="86" t="n">
        <v>1073</v>
      </c>
    </row>
    <row r="18">
      <c r="A18" s="86" t="s">
        <v>700</v>
      </c>
      <c r="B18" s="86" t="n">
        <v>347</v>
      </c>
      <c r="C18" s="86" t="n">
        <v>312</v>
      </c>
      <c r="D18" s="86" t="n">
        <v>387</v>
      </c>
      <c r="E18" s="86" t="n">
        <v>1718</v>
      </c>
      <c r="F18" s="86" t="n">
        <v>4256</v>
      </c>
    </row>
    <row r="19">
      <c r="A19" s="86" t="s">
        <v>701</v>
      </c>
      <c r="B19" s="86" t="n">
        <v>256</v>
      </c>
      <c r="C19" s="86" t="n">
        <v>219</v>
      </c>
      <c r="D19" s="86" t="n">
        <v>271</v>
      </c>
      <c r="E19" s="86" t="n">
        <v>1163</v>
      </c>
      <c r="F19" s="86" t="n">
        <v>3165</v>
      </c>
    </row>
    <row r="20">
      <c r="A20" s="86" t="s">
        <v>702</v>
      </c>
      <c r="B20" s="86" t="n">
        <v>171</v>
      </c>
      <c r="C20" s="86" t="n">
        <v>161</v>
      </c>
      <c r="D20" s="86" t="n">
        <v>206</v>
      </c>
      <c r="E20" s="86" t="n">
        <v>989</v>
      </c>
      <c r="F20" s="86" t="n">
        <v>2806</v>
      </c>
    </row>
    <row r="21">
      <c r="A21" s="86" t="s">
        <v>703</v>
      </c>
      <c r="B21" s="86" t="n">
        <v>23</v>
      </c>
      <c r="C21" s="86" t="n">
        <v>26</v>
      </c>
      <c r="D21" s="86" t="n">
        <v>5</v>
      </c>
      <c r="E21" s="86" t="n">
        <v>146</v>
      </c>
      <c r="F21" s="86" t="n">
        <v>261</v>
      </c>
    </row>
    <row r="22">
      <c r="A22" s="86" t="s">
        <v>704</v>
      </c>
      <c r="B22" s="86" t="n">
        <v>19</v>
      </c>
      <c r="C22" s="86" t="n">
        <v>13</v>
      </c>
      <c r="D22" s="86" t="n">
        <v>28</v>
      </c>
      <c r="E22" s="86" t="n">
        <v>63</v>
      </c>
      <c r="F22" s="86" t="n">
        <v>141</v>
      </c>
    </row>
    <row r="23">
      <c r="A23" s="86" t="s">
        <v>705</v>
      </c>
      <c r="B23" s="86" t="n">
        <v>19</v>
      </c>
      <c r="C23" s="86" t="n">
        <v>7</v>
      </c>
      <c r="D23" s="86" t="n">
        <v>20</v>
      </c>
      <c r="E23" s="86" t="n">
        <v>64</v>
      </c>
      <c r="F23" s="86" t="n">
        <v>168</v>
      </c>
    </row>
    <row r="24">
      <c r="A24" s="87" t="s">
        <v>32</v>
      </c>
      <c r="B24" s="87" t="n">
        <v>1216</v>
      </c>
      <c r="C24" s="87" t="n">
        <v>1060</v>
      </c>
      <c r="D24" s="87" t="n">
        <v>1259</v>
      </c>
      <c r="E24" s="87" t="n">
        <v>5916</v>
      </c>
      <c r="F24" s="87" t="n">
        <v>15299</v>
      </c>
    </row>
    <row r="25" ht="22.5" customHeight="1">
      <c r="A25" s="28" t="s">
        <v>689</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707</v>
      </c>
    </row>
    <row r="6" ht="15.95" customHeight="1">
      <c r="A6" s="16" t="s">
        <v>27</v>
      </c>
    </row>
    <row r="7" ht="15" customHeight="1">
      <c r="A7" s="9" t="s">
        <v>25</v>
      </c>
    </row>
    <row r="9">
      <c r="A9" s="23"/>
      <c r="B9" s="23"/>
      <c r="C9" s="23"/>
      <c r="D9" s="23"/>
      <c r="E9" s="23"/>
      <c r="F9" s="23"/>
      <c r="G9" s="23"/>
    </row>
    <row r="10">
      <c r="A10" s="88" t="s">
        <v>98</v>
      </c>
      <c r="B10" s="88" t="s">
        <v>99</v>
      </c>
      <c r="C10" s="26" t="s">
        <v>33</v>
      </c>
      <c r="D10" s="26" t="s">
        <v>34</v>
      </c>
      <c r="E10" s="26" t="s">
        <v>45</v>
      </c>
      <c r="F10" s="26" t="s">
        <v>100</v>
      </c>
      <c r="G10" s="26" t="s">
        <v>101</v>
      </c>
    </row>
    <row r="11">
      <c r="A11" s="88" t="s">
        <v>102</v>
      </c>
      <c r="B11" s="88" t="s">
        <v>627</v>
      </c>
      <c r="C11" s="88" t="n">
        <v>497</v>
      </c>
      <c r="D11" s="88" t="n">
        <v>518</v>
      </c>
      <c r="E11" s="88" t="n">
        <v>540</v>
      </c>
      <c r="F11" s="88" t="n">
        <v>2418</v>
      </c>
      <c r="G11" s="88" t="n">
        <v>6035</v>
      </c>
    </row>
    <row r="12">
      <c r="A12" s="88" t="s">
        <v>104</v>
      </c>
      <c r="B12" s="88" t="s">
        <v>708</v>
      </c>
      <c r="C12" s="88" t="n">
        <v>278</v>
      </c>
      <c r="D12" s="88" t="n">
        <v>228</v>
      </c>
      <c r="E12" s="88" t="n">
        <v>284</v>
      </c>
      <c r="F12" s="88" t="n">
        <v>1127</v>
      </c>
      <c r="G12" s="88" t="n">
        <v>2912</v>
      </c>
    </row>
    <row r="13">
      <c r="A13" s="88" t="s">
        <v>106</v>
      </c>
      <c r="B13" s="88" t="s">
        <v>709</v>
      </c>
      <c r="C13" s="88" t="n">
        <v>249</v>
      </c>
      <c r="D13" s="88" t="n">
        <v>202</v>
      </c>
      <c r="E13" s="88" t="n">
        <v>187</v>
      </c>
      <c r="F13" s="88" t="n">
        <v>1026</v>
      </c>
      <c r="G13" s="88" t="n">
        <v>2199</v>
      </c>
    </row>
    <row r="14">
      <c r="A14" s="88" t="s">
        <v>108</v>
      </c>
      <c r="B14" s="88" t="s">
        <v>710</v>
      </c>
      <c r="C14" s="88" t="n">
        <v>182</v>
      </c>
      <c r="D14" s="88" t="n">
        <v>250</v>
      </c>
      <c r="E14" s="88" t="n">
        <v>163</v>
      </c>
      <c r="F14" s="88" t="n">
        <v>1238</v>
      </c>
      <c r="G14" s="88" t="n">
        <v>2461</v>
      </c>
    </row>
    <row r="15">
      <c r="A15" s="88" t="s">
        <v>110</v>
      </c>
      <c r="B15" s="88" t="s">
        <v>711</v>
      </c>
      <c r="C15" s="88" t="n">
        <v>129</v>
      </c>
      <c r="D15" s="88" t="n">
        <v>300</v>
      </c>
      <c r="E15" s="88" t="n">
        <v>204</v>
      </c>
      <c r="F15" s="88" t="n">
        <v>1544</v>
      </c>
      <c r="G15" s="88" t="n">
        <v>3642</v>
      </c>
    </row>
    <row r="16">
      <c r="A16" s="88" t="s">
        <v>112</v>
      </c>
      <c r="B16" s="88" t="s">
        <v>712</v>
      </c>
      <c r="C16" s="88" t="n">
        <v>128</v>
      </c>
      <c r="D16" s="88" t="n">
        <v>139</v>
      </c>
      <c r="E16" s="88" t="n">
        <v>209</v>
      </c>
      <c r="F16" s="88" t="n">
        <v>575</v>
      </c>
      <c r="G16" s="88" t="n">
        <v>1487</v>
      </c>
    </row>
    <row r="17">
      <c r="A17" s="88" t="s">
        <v>114</v>
      </c>
      <c r="B17" s="88" t="s">
        <v>713</v>
      </c>
      <c r="C17" s="88" t="n">
        <v>92</v>
      </c>
      <c r="D17" s="88" t="n">
        <v>66</v>
      </c>
      <c r="E17" s="88" t="n">
        <v>84</v>
      </c>
      <c r="F17" s="88" t="n">
        <v>450</v>
      </c>
      <c r="G17" s="88" t="n">
        <v>1009</v>
      </c>
    </row>
    <row r="18">
      <c r="A18" s="88" t="s">
        <v>116</v>
      </c>
      <c r="B18" s="88" t="s">
        <v>714</v>
      </c>
      <c r="C18" s="88" t="n">
        <v>90</v>
      </c>
      <c r="D18" s="88" t="n">
        <v>77</v>
      </c>
      <c r="E18" s="88" t="n">
        <v>93</v>
      </c>
      <c r="F18" s="88" t="n">
        <v>355</v>
      </c>
      <c r="G18" s="88" t="n">
        <v>870</v>
      </c>
    </row>
    <row r="19">
      <c r="A19" s="88" t="s">
        <v>118</v>
      </c>
      <c r="B19" s="88" t="s">
        <v>715</v>
      </c>
      <c r="C19" s="88" t="n">
        <v>72</v>
      </c>
      <c r="D19" s="88" t="n">
        <v>49</v>
      </c>
      <c r="E19" s="88" t="n">
        <v>89</v>
      </c>
      <c r="F19" s="88" t="n">
        <v>324</v>
      </c>
      <c r="G19" s="88" t="n">
        <v>789</v>
      </c>
    </row>
    <row r="20">
      <c r="A20" s="88" t="s">
        <v>120</v>
      </c>
      <c r="B20" s="88" t="s">
        <v>716</v>
      </c>
      <c r="C20" s="88" t="n">
        <v>66</v>
      </c>
      <c r="D20" s="88" t="n">
        <v>65</v>
      </c>
      <c r="E20" s="88" t="n">
        <v>0</v>
      </c>
      <c r="F20" s="88" t="n">
        <v>256</v>
      </c>
      <c r="G20" s="88" t="n">
        <v>400</v>
      </c>
    </row>
    <row r="21">
      <c r="A21" s="88" t="s">
        <v>122</v>
      </c>
      <c r="B21" s="88" t="s">
        <v>717</v>
      </c>
      <c r="C21" s="88" t="n">
        <v>58</v>
      </c>
      <c r="D21" s="88" t="n">
        <v>67</v>
      </c>
      <c r="E21" s="88" t="n">
        <v>63</v>
      </c>
      <c r="F21" s="88" t="n">
        <v>336</v>
      </c>
      <c r="G21" s="88" t="n">
        <v>787</v>
      </c>
    </row>
    <row r="22">
      <c r="A22" s="88" t="s">
        <v>124</v>
      </c>
      <c r="B22" s="88" t="s">
        <v>718</v>
      </c>
      <c r="C22" s="88" t="n">
        <v>46</v>
      </c>
      <c r="D22" s="88" t="n">
        <v>33</v>
      </c>
      <c r="E22" s="88" t="n">
        <v>43</v>
      </c>
      <c r="F22" s="88" t="n">
        <v>213</v>
      </c>
      <c r="G22" s="88" t="n">
        <v>550</v>
      </c>
    </row>
    <row r="23">
      <c r="A23" s="88" t="s">
        <v>126</v>
      </c>
      <c r="B23" s="88" t="s">
        <v>719</v>
      </c>
      <c r="C23" s="88" t="n">
        <v>44</v>
      </c>
      <c r="D23" s="88" t="n">
        <v>73</v>
      </c>
      <c r="E23" s="88" t="n">
        <v>83</v>
      </c>
      <c r="F23" s="88" t="n">
        <v>305</v>
      </c>
      <c r="G23" s="88" t="n">
        <v>775</v>
      </c>
    </row>
    <row r="24">
      <c r="A24" s="88" t="s">
        <v>128</v>
      </c>
      <c r="B24" s="88" t="s">
        <v>720</v>
      </c>
      <c r="C24" s="88" t="n">
        <v>43</v>
      </c>
      <c r="D24" s="88" t="n">
        <v>59</v>
      </c>
      <c r="E24" s="88" t="n">
        <v>47</v>
      </c>
      <c r="F24" s="88" t="n">
        <v>317</v>
      </c>
      <c r="G24" s="88" t="n">
        <v>783</v>
      </c>
    </row>
    <row r="25">
      <c r="A25" s="88" t="s">
        <v>130</v>
      </c>
      <c r="B25" s="88" t="s">
        <v>721</v>
      </c>
      <c r="C25" s="88" t="n">
        <v>42</v>
      </c>
      <c r="D25" s="88" t="n">
        <v>16</v>
      </c>
      <c r="E25" s="88" t="n">
        <v>62</v>
      </c>
      <c r="F25" s="88" t="n">
        <v>138</v>
      </c>
      <c r="G25" s="88" t="n">
        <v>405</v>
      </c>
    </row>
    <row r="26">
      <c r="A26" s="88" t="s">
        <v>132</v>
      </c>
      <c r="B26" s="88" t="s">
        <v>722</v>
      </c>
      <c r="C26" s="88" t="n">
        <v>40</v>
      </c>
      <c r="D26" s="88" t="n">
        <v>43</v>
      </c>
      <c r="E26" s="88" t="n">
        <v>40</v>
      </c>
      <c r="F26" s="88" t="n">
        <v>168</v>
      </c>
      <c r="G26" s="88" t="n">
        <v>397</v>
      </c>
    </row>
    <row r="27">
      <c r="A27" s="88" t="s">
        <v>134</v>
      </c>
      <c r="B27" s="88" t="s">
        <v>723</v>
      </c>
      <c r="C27" s="88" t="n">
        <v>40</v>
      </c>
      <c r="D27" s="88" t="n">
        <v>31</v>
      </c>
      <c r="E27" s="88" t="n">
        <v>48</v>
      </c>
      <c r="F27" s="88" t="n">
        <v>135</v>
      </c>
      <c r="G27" s="88" t="n">
        <v>377</v>
      </c>
    </row>
    <row r="28">
      <c r="A28" s="88" t="s">
        <v>136</v>
      </c>
      <c r="B28" s="88" t="s">
        <v>724</v>
      </c>
      <c r="C28" s="88" t="n">
        <v>39</v>
      </c>
      <c r="D28" s="88" t="n">
        <v>40</v>
      </c>
      <c r="E28" s="88" t="n">
        <v>37</v>
      </c>
      <c r="F28" s="88" t="n">
        <v>170</v>
      </c>
      <c r="G28" s="88" t="n">
        <v>299</v>
      </c>
    </row>
    <row r="29">
      <c r="A29" s="88" t="s">
        <v>138</v>
      </c>
      <c r="B29" s="88" t="s">
        <v>629</v>
      </c>
      <c r="C29" s="88" t="n">
        <v>38</v>
      </c>
      <c r="D29" s="88" t="n">
        <v>22</v>
      </c>
      <c r="E29" s="88" t="n">
        <v>49</v>
      </c>
      <c r="F29" s="88" t="n">
        <v>149</v>
      </c>
      <c r="G29" s="88" t="n">
        <v>375</v>
      </c>
    </row>
    <row r="30">
      <c r="A30" s="88" t="s">
        <v>140</v>
      </c>
      <c r="B30" s="88" t="s">
        <v>725</v>
      </c>
      <c r="C30" s="88" t="n">
        <v>37</v>
      </c>
      <c r="D30" s="88" t="n">
        <v>26</v>
      </c>
      <c r="E30" s="88" t="n">
        <v>54</v>
      </c>
      <c r="F30" s="88" t="n">
        <v>188</v>
      </c>
      <c r="G30" s="88" t="n">
        <v>501</v>
      </c>
    </row>
    <row r="31">
      <c r="A31" s="88" t="s">
        <v>142</v>
      </c>
      <c r="B31" s="88" t="s">
        <v>726</v>
      </c>
      <c r="C31" s="88" t="n">
        <v>37</v>
      </c>
      <c r="D31" s="88" t="n">
        <v>25</v>
      </c>
      <c r="E31" s="88" t="n">
        <v>35</v>
      </c>
      <c r="F31" s="88" t="n">
        <v>134</v>
      </c>
      <c r="G31" s="88" t="n">
        <v>330</v>
      </c>
    </row>
    <row r="32">
      <c r="A32" s="88" t="s">
        <v>144</v>
      </c>
      <c r="B32" s="88" t="s">
        <v>727</v>
      </c>
      <c r="C32" s="88" t="n">
        <v>37</v>
      </c>
      <c r="D32" s="88" t="n">
        <v>26</v>
      </c>
      <c r="E32" s="88" t="n">
        <v>23</v>
      </c>
      <c r="F32" s="88" t="n">
        <v>149</v>
      </c>
      <c r="G32" s="88" t="n">
        <v>300</v>
      </c>
    </row>
    <row r="33">
      <c r="A33" s="88" t="s">
        <v>146</v>
      </c>
      <c r="B33" s="88" t="s">
        <v>728</v>
      </c>
      <c r="C33" s="88" t="n">
        <v>36</v>
      </c>
      <c r="D33" s="88" t="n">
        <v>51</v>
      </c>
      <c r="E33" s="88" t="n">
        <v>39</v>
      </c>
      <c r="F33" s="88" t="n">
        <v>205</v>
      </c>
      <c r="G33" s="88" t="n">
        <v>457</v>
      </c>
    </row>
    <row r="34">
      <c r="A34" s="88" t="s">
        <v>148</v>
      </c>
      <c r="B34" s="88" t="s">
        <v>729</v>
      </c>
      <c r="C34" s="88" t="n">
        <v>36</v>
      </c>
      <c r="D34" s="88" t="n">
        <v>33</v>
      </c>
      <c r="E34" s="88" t="n">
        <v>38</v>
      </c>
      <c r="F34" s="88" t="n">
        <v>154</v>
      </c>
      <c r="G34" s="88" t="n">
        <v>398</v>
      </c>
    </row>
    <row r="35">
      <c r="A35" s="88" t="s">
        <v>150</v>
      </c>
      <c r="B35" s="88" t="s">
        <v>730</v>
      </c>
      <c r="C35" s="88" t="n">
        <v>34</v>
      </c>
      <c r="D35" s="88" t="n">
        <v>25</v>
      </c>
      <c r="E35" s="88" t="n">
        <v>60</v>
      </c>
      <c r="F35" s="88" t="n">
        <v>177</v>
      </c>
      <c r="G35" s="88" t="n">
        <v>447</v>
      </c>
    </row>
    <row r="36">
      <c r="A36" s="88" t="s">
        <v>152</v>
      </c>
      <c r="B36" s="88" t="s">
        <v>731</v>
      </c>
      <c r="C36" s="88" t="n">
        <v>32</v>
      </c>
      <c r="D36" s="88" t="n">
        <v>30</v>
      </c>
      <c r="E36" s="88" t="n">
        <v>43</v>
      </c>
      <c r="F36" s="88" t="n">
        <v>182</v>
      </c>
      <c r="G36" s="88" t="n">
        <v>424</v>
      </c>
    </row>
    <row r="37">
      <c r="A37" s="88" t="s">
        <v>154</v>
      </c>
      <c r="B37" s="88" t="s">
        <v>732</v>
      </c>
      <c r="C37" s="88" t="n">
        <v>32</v>
      </c>
      <c r="D37" s="88" t="n">
        <v>32</v>
      </c>
      <c r="E37" s="88" t="n">
        <v>42</v>
      </c>
      <c r="F37" s="88" t="n">
        <v>149</v>
      </c>
      <c r="G37" s="88" t="n">
        <v>369</v>
      </c>
    </row>
    <row r="38">
      <c r="A38" s="88" t="s">
        <v>156</v>
      </c>
      <c r="B38" s="88" t="s">
        <v>733</v>
      </c>
      <c r="C38" s="88" t="n">
        <v>30</v>
      </c>
      <c r="D38" s="88" t="n">
        <v>24</v>
      </c>
      <c r="E38" s="88" t="n">
        <v>35</v>
      </c>
      <c r="F38" s="88" t="n">
        <v>94</v>
      </c>
      <c r="G38" s="88" t="n">
        <v>178</v>
      </c>
    </row>
    <row r="39">
      <c r="A39" s="88" t="s">
        <v>158</v>
      </c>
      <c r="B39" s="88" t="s">
        <v>734</v>
      </c>
      <c r="C39" s="88" t="n">
        <v>27</v>
      </c>
      <c r="D39" s="88" t="n">
        <v>38</v>
      </c>
      <c r="E39" s="88" t="n">
        <v>47</v>
      </c>
      <c r="F39" s="88" t="n">
        <v>167</v>
      </c>
      <c r="G39" s="88" t="n">
        <v>393</v>
      </c>
    </row>
    <row r="40">
      <c r="A40" s="88" t="s">
        <v>160</v>
      </c>
      <c r="B40" s="88" t="s">
        <v>735</v>
      </c>
      <c r="C40" s="88" t="n">
        <v>26</v>
      </c>
      <c r="D40" s="88" t="n">
        <v>15</v>
      </c>
      <c r="E40" s="88" t="n">
        <v>19</v>
      </c>
      <c r="F40" s="88" t="n">
        <v>107</v>
      </c>
      <c r="G40" s="88" t="n">
        <v>248</v>
      </c>
    </row>
    <row r="41">
      <c r="A41" s="88" t="s">
        <v>162</v>
      </c>
      <c r="B41" s="88" t="s">
        <v>736</v>
      </c>
      <c r="C41" s="88" t="n">
        <v>26</v>
      </c>
      <c r="D41" s="88" t="n">
        <v>22</v>
      </c>
      <c r="E41" s="88" t="n">
        <v>12</v>
      </c>
      <c r="F41" s="88" t="n">
        <v>105</v>
      </c>
      <c r="G41" s="88" t="n">
        <v>198</v>
      </c>
    </row>
    <row r="42">
      <c r="A42" s="88" t="s">
        <v>737</v>
      </c>
      <c r="B42" s="88" t="s">
        <v>738</v>
      </c>
      <c r="C42" s="88" t="n">
        <v>25</v>
      </c>
      <c r="D42" s="88" t="n">
        <v>8</v>
      </c>
      <c r="E42" s="88" t="n">
        <v>23</v>
      </c>
      <c r="F42" s="88" t="n">
        <v>147</v>
      </c>
      <c r="G42" s="88" t="n">
        <v>384</v>
      </c>
    </row>
    <row r="43">
      <c r="A43" s="88" t="s">
        <v>739</v>
      </c>
      <c r="B43" s="88" t="s">
        <v>740</v>
      </c>
      <c r="C43" s="88" t="n">
        <v>23</v>
      </c>
      <c r="D43" s="88" t="n">
        <v>15</v>
      </c>
      <c r="E43" s="88" t="n">
        <v>0</v>
      </c>
      <c r="F43" s="88" t="n">
        <v>104</v>
      </c>
      <c r="G43" s="88" t="n">
        <v>355</v>
      </c>
    </row>
    <row r="44">
      <c r="A44" s="88" t="s">
        <v>741</v>
      </c>
      <c r="B44" s="88" t="s">
        <v>742</v>
      </c>
      <c r="C44" s="88" t="n">
        <v>21</v>
      </c>
      <c r="D44" s="88" t="n">
        <v>0</v>
      </c>
      <c r="E44" s="88" t="n">
        <v>2</v>
      </c>
      <c r="F44" s="88" t="n">
        <v>52</v>
      </c>
      <c r="G44" s="88" t="n">
        <v>177</v>
      </c>
    </row>
    <row r="45">
      <c r="A45" s="88" t="s">
        <v>743</v>
      </c>
      <c r="B45" s="88" t="s">
        <v>744</v>
      </c>
      <c r="C45" s="88" t="n">
        <v>20</v>
      </c>
      <c r="D45" s="88" t="n">
        <v>11</v>
      </c>
      <c r="E45" s="88" t="n">
        <v>17</v>
      </c>
      <c r="F45" s="88" t="n">
        <v>66</v>
      </c>
      <c r="G45" s="88" t="n">
        <v>222</v>
      </c>
    </row>
    <row r="46">
      <c r="A46" s="88" t="s">
        <v>745</v>
      </c>
      <c r="B46" s="88" t="s">
        <v>746</v>
      </c>
      <c r="C46" s="88" t="n">
        <v>20</v>
      </c>
      <c r="D46" s="88" t="n">
        <v>14</v>
      </c>
      <c r="E46" s="88" t="n">
        <v>0</v>
      </c>
      <c r="F46" s="88" t="n">
        <v>73</v>
      </c>
      <c r="G46" s="88" t="n">
        <v>190</v>
      </c>
    </row>
    <row r="47">
      <c r="A47" s="88" t="s">
        <v>747</v>
      </c>
      <c r="B47" s="88" t="s">
        <v>748</v>
      </c>
      <c r="C47" s="88" t="n">
        <v>18</v>
      </c>
      <c r="D47" s="88" t="n">
        <v>10</v>
      </c>
      <c r="E47" s="88" t="n">
        <v>18</v>
      </c>
      <c r="F47" s="88" t="n">
        <v>77</v>
      </c>
      <c r="G47" s="88" t="n">
        <v>224</v>
      </c>
    </row>
    <row r="48">
      <c r="A48" s="88" t="s">
        <v>749</v>
      </c>
      <c r="B48" s="88" t="s">
        <v>750</v>
      </c>
      <c r="C48" s="88" t="n">
        <v>17</v>
      </c>
      <c r="D48" s="88" t="n">
        <v>45</v>
      </c>
      <c r="E48" s="88" t="n">
        <v>75</v>
      </c>
      <c r="F48" s="88" t="n">
        <v>225</v>
      </c>
      <c r="G48" s="88" t="n">
        <v>790</v>
      </c>
    </row>
    <row r="49">
      <c r="A49" s="88" t="s">
        <v>751</v>
      </c>
      <c r="B49" s="88" t="s">
        <v>752</v>
      </c>
      <c r="C49" s="88" t="n">
        <v>17</v>
      </c>
      <c r="D49" s="88" t="n">
        <v>4</v>
      </c>
      <c r="E49" s="88" t="n">
        <v>18</v>
      </c>
      <c r="F49" s="88" t="n">
        <v>59</v>
      </c>
      <c r="G49" s="88" t="n">
        <v>172</v>
      </c>
    </row>
    <row r="50">
      <c r="A50" s="88" t="s">
        <v>753</v>
      </c>
      <c r="B50" s="88" t="s">
        <v>754</v>
      </c>
      <c r="C50" s="88" t="n">
        <v>16</v>
      </c>
      <c r="D50" s="88" t="n">
        <v>15</v>
      </c>
      <c r="E50" s="88" t="n">
        <v>14</v>
      </c>
      <c r="F50" s="88" t="n">
        <v>82</v>
      </c>
      <c r="G50" s="88" t="n">
        <v>244</v>
      </c>
    </row>
    <row r="51">
      <c r="A51" s="88" t="s">
        <v>755</v>
      </c>
      <c r="B51" s="88" t="s">
        <v>756</v>
      </c>
      <c r="C51" s="88" t="n">
        <v>15</v>
      </c>
      <c r="D51" s="88" t="n">
        <v>22</v>
      </c>
      <c r="E51" s="88" t="n">
        <v>4</v>
      </c>
      <c r="F51" s="88" t="n">
        <v>82</v>
      </c>
      <c r="G51" s="88" t="n">
        <v>206</v>
      </c>
    </row>
    <row r="52">
      <c r="A52" s="88" t="s">
        <v>757</v>
      </c>
      <c r="B52" s="88" t="s">
        <v>758</v>
      </c>
      <c r="C52" s="88" t="n">
        <v>15</v>
      </c>
      <c r="D52" s="88" t="n">
        <v>18</v>
      </c>
      <c r="E52" s="88" t="n">
        <v>20</v>
      </c>
      <c r="F52" s="88" t="n">
        <v>58</v>
      </c>
      <c r="G52" s="88" t="n">
        <v>160</v>
      </c>
    </row>
    <row r="53">
      <c r="A53" s="88" t="s">
        <v>759</v>
      </c>
      <c r="B53" s="88" t="s">
        <v>760</v>
      </c>
      <c r="C53" s="88" t="n">
        <v>13</v>
      </c>
      <c r="D53" s="88" t="n">
        <v>13</v>
      </c>
      <c r="E53" s="88" t="n">
        <v>14</v>
      </c>
      <c r="F53" s="88" t="n">
        <v>58</v>
      </c>
      <c r="G53" s="88" t="n">
        <v>156</v>
      </c>
    </row>
    <row r="54">
      <c r="A54" s="88" t="s">
        <v>761</v>
      </c>
      <c r="B54" s="88" t="s">
        <v>762</v>
      </c>
      <c r="C54" s="88" t="n">
        <v>12</v>
      </c>
      <c r="D54" s="88" t="n">
        <v>1</v>
      </c>
      <c r="E54" s="88" t="n">
        <v>17</v>
      </c>
      <c r="F54" s="88" t="n">
        <v>48</v>
      </c>
      <c r="G54" s="88" t="n">
        <v>167</v>
      </c>
    </row>
    <row r="55">
      <c r="A55" s="88" t="s">
        <v>763</v>
      </c>
      <c r="B55" s="88" t="s">
        <v>764</v>
      </c>
      <c r="C55" s="88" t="n">
        <v>11</v>
      </c>
      <c r="D55" s="88" t="n">
        <v>11</v>
      </c>
      <c r="E55" s="88" t="n">
        <v>20</v>
      </c>
      <c r="F55" s="88" t="n">
        <v>67</v>
      </c>
      <c r="G55" s="88" t="n">
        <v>172</v>
      </c>
    </row>
    <row r="56">
      <c r="A56" s="88" t="s">
        <v>765</v>
      </c>
      <c r="B56" s="88" t="s">
        <v>766</v>
      </c>
      <c r="C56" s="88" t="n">
        <v>8</v>
      </c>
      <c r="D56" s="88" t="n">
        <v>14</v>
      </c>
      <c r="E56" s="88" t="n">
        <v>28</v>
      </c>
      <c r="F56" s="88" t="n">
        <v>71</v>
      </c>
      <c r="G56" s="88" t="n">
        <v>248</v>
      </c>
    </row>
    <row r="57">
      <c r="A57" s="88" t="s">
        <v>767</v>
      </c>
      <c r="B57" s="88" t="s">
        <v>768</v>
      </c>
      <c r="C57" s="88" t="n">
        <v>8</v>
      </c>
      <c r="D57" s="88" t="n">
        <v>12</v>
      </c>
      <c r="E57" s="88" t="n">
        <v>14</v>
      </c>
      <c r="F57" s="88" t="n">
        <v>44</v>
      </c>
      <c r="G57" s="88" t="n">
        <v>160</v>
      </c>
    </row>
    <row r="58">
      <c r="A58" s="88" t="s">
        <v>769</v>
      </c>
      <c r="B58" s="88" t="s">
        <v>770</v>
      </c>
      <c r="C58" s="88" t="n">
        <v>5</v>
      </c>
      <c r="D58" s="88" t="n">
        <v>10</v>
      </c>
      <c r="E58" s="88" t="n">
        <v>9</v>
      </c>
      <c r="F58" s="88" t="n">
        <v>61</v>
      </c>
      <c r="G58" s="88" t="n">
        <v>190</v>
      </c>
    </row>
    <row r="59">
      <c r="A59" s="88" t="s">
        <v>771</v>
      </c>
      <c r="B59" s="88" t="s">
        <v>772</v>
      </c>
      <c r="C59" s="88" t="n">
        <v>4</v>
      </c>
      <c r="D59" s="88" t="n">
        <v>12</v>
      </c>
      <c r="E59" s="88" t="n">
        <v>18</v>
      </c>
      <c r="F59" s="88" t="n">
        <v>68</v>
      </c>
      <c r="G59" s="88" t="n">
        <v>264</v>
      </c>
    </row>
    <row r="60">
      <c r="A60" s="88" t="s">
        <v>520</v>
      </c>
      <c r="B60" s="88" t="s">
        <v>773</v>
      </c>
      <c r="C60" s="88" t="n">
        <v>0</v>
      </c>
      <c r="D60" s="88" t="n">
        <v>0</v>
      </c>
      <c r="E60" s="88" t="n">
        <v>49</v>
      </c>
      <c r="F60" s="88" t="n">
        <v>11</v>
      </c>
      <c r="G60" s="88" t="n">
        <v>314</v>
      </c>
    </row>
    <row r="61">
      <c r="A61" s="88" t="s">
        <v>774</v>
      </c>
      <c r="B61" s="88" t="s">
        <v>163</v>
      </c>
      <c r="C61" s="88" t="n">
        <v>718</v>
      </c>
      <c r="D61" s="88" t="n">
        <v>741</v>
      </c>
      <c r="E61" s="88" t="n">
        <v>852</v>
      </c>
      <c r="F61" s="88" t="n">
        <v>3369</v>
      </c>
      <c r="G61" s="88" t="n">
        <v>8947</v>
      </c>
    </row>
    <row r="62">
      <c r="A62" s="89" t="s">
        <v>32</v>
      </c>
      <c r="B62" s="89" t="s">
        <v>164</v>
      </c>
      <c r="C62" s="89" t="n">
        <v>3549</v>
      </c>
      <c r="D62" s="89" t="n">
        <v>3601</v>
      </c>
      <c r="E62" s="89" t="n">
        <v>3984</v>
      </c>
      <c r="F62" s="89" t="n">
        <v>17877</v>
      </c>
      <c r="G62" s="89" t="n">
        <v>44537</v>
      </c>
    </row>
    <row r="63" ht="22.5" customHeight="1">
      <c r="A63" s="28" t="s">
        <v>775</v>
      </c>
      <c r="B63" s="28"/>
      <c r="C63" s="28"/>
      <c r="D63" s="28"/>
      <c r="E63" s="28"/>
      <c r="F63" s="28"/>
      <c r="G63" s="28"/>
    </row>
    <row r="64">
      <c r="A64" s="28" t="s">
        <v>61</v>
      </c>
      <c r="B64" s="28"/>
      <c r="C64" s="28"/>
      <c r="D64" s="28"/>
      <c r="E64" s="28"/>
      <c r="F64" s="28"/>
      <c r="G64" s="28"/>
    </row>
  </sheetData>
  <sheetProtection sheet="1"/>
  <mergeCells count="3">
    <mergeCell ref="B1:E1"/>
    <mergeCell ref="A63:G63"/>
    <mergeCell ref="A64:G64"/>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777</v>
      </c>
    </row>
    <row r="6" ht="15.95" customHeight="1">
      <c r="A6" s="16" t="s">
        <v>27</v>
      </c>
    </row>
    <row r="7" ht="15" customHeight="1">
      <c r="A7" s="9" t="s">
        <v>25</v>
      </c>
    </row>
    <row r="9">
      <c r="A9" s="23"/>
      <c r="B9" s="23"/>
      <c r="C9" s="23"/>
      <c r="D9" s="23"/>
      <c r="E9" s="23"/>
      <c r="F9" s="23"/>
    </row>
    <row r="10">
      <c r="A10" s="90" t="s">
        <v>657</v>
      </c>
      <c r="B10" s="26" t="s">
        <v>33</v>
      </c>
      <c r="C10" s="26" t="s">
        <v>34</v>
      </c>
      <c r="D10" s="26" t="s">
        <v>45</v>
      </c>
      <c r="E10" s="26" t="s">
        <v>100</v>
      </c>
      <c r="F10" s="26" t="s">
        <v>101</v>
      </c>
    </row>
    <row r="11">
      <c r="A11" s="90" t="s">
        <v>658</v>
      </c>
      <c r="B11" s="90" t="n">
        <v>30</v>
      </c>
      <c r="C11" s="90" t="n">
        <v>21</v>
      </c>
      <c r="D11" s="90" t="n">
        <v>10</v>
      </c>
      <c r="E11" s="90" t="n">
        <v>126</v>
      </c>
      <c r="F11" s="90" t="n">
        <v>346</v>
      </c>
    </row>
    <row r="12">
      <c r="A12" s="90" t="s">
        <v>778</v>
      </c>
      <c r="B12" s="90" t="n">
        <v>42</v>
      </c>
      <c r="C12" s="90" t="n">
        <v>53</v>
      </c>
      <c r="D12" s="90" t="n">
        <v>120</v>
      </c>
      <c r="E12" s="90" t="n">
        <v>292</v>
      </c>
      <c r="F12" s="90" t="n">
        <v>876</v>
      </c>
    </row>
    <row r="13">
      <c r="A13" s="90" t="s">
        <v>661</v>
      </c>
      <c r="B13" s="90" t="n">
        <v>249</v>
      </c>
      <c r="C13" s="90" t="n">
        <v>229</v>
      </c>
      <c r="D13" s="90" t="n">
        <v>328</v>
      </c>
      <c r="E13" s="90" t="n">
        <v>1325</v>
      </c>
      <c r="F13" s="90" t="n">
        <v>3450</v>
      </c>
    </row>
    <row r="14">
      <c r="A14" s="90" t="s">
        <v>662</v>
      </c>
      <c r="B14" s="90" t="n">
        <v>370</v>
      </c>
      <c r="C14" s="90" t="n">
        <v>421</v>
      </c>
      <c r="D14" s="90" t="n">
        <v>574</v>
      </c>
      <c r="E14" s="90" t="n">
        <v>2331</v>
      </c>
      <c r="F14" s="90" t="n">
        <v>5694</v>
      </c>
    </row>
    <row r="15">
      <c r="A15" s="90" t="s">
        <v>663</v>
      </c>
      <c r="B15" s="90" t="n">
        <v>1368</v>
      </c>
      <c r="C15" s="90" t="n">
        <v>1443</v>
      </c>
      <c r="D15" s="90" t="n">
        <v>1535</v>
      </c>
      <c r="E15" s="90" t="n">
        <v>7073</v>
      </c>
      <c r="F15" s="90" t="n">
        <v>17386</v>
      </c>
    </row>
    <row r="16">
      <c r="A16" s="90" t="s">
        <v>664</v>
      </c>
      <c r="B16" s="90" t="n">
        <v>1231</v>
      </c>
      <c r="C16" s="90" t="n">
        <v>1168</v>
      </c>
      <c r="D16" s="90" t="n">
        <v>1151</v>
      </c>
      <c r="E16" s="90" t="n">
        <v>5591</v>
      </c>
      <c r="F16" s="90" t="n">
        <v>13780</v>
      </c>
    </row>
    <row r="17">
      <c r="A17" s="90" t="s">
        <v>665</v>
      </c>
      <c r="B17" s="90" t="n">
        <v>194</v>
      </c>
      <c r="C17" s="90" t="n">
        <v>209</v>
      </c>
      <c r="D17" s="90" t="n">
        <v>244</v>
      </c>
      <c r="E17" s="90" t="n">
        <v>885</v>
      </c>
      <c r="F17" s="90" t="n">
        <v>2350</v>
      </c>
    </row>
    <row r="18">
      <c r="A18" s="90" t="s">
        <v>779</v>
      </c>
      <c r="B18" s="90" t="n">
        <v>64</v>
      </c>
      <c r="C18" s="90" t="n">
        <v>57</v>
      </c>
      <c r="D18" s="90" t="n">
        <v>22</v>
      </c>
      <c r="E18" s="90" t="n">
        <v>252</v>
      </c>
      <c r="F18" s="90" t="n">
        <v>648</v>
      </c>
    </row>
    <row r="19">
      <c r="A19" s="90" t="s">
        <v>780</v>
      </c>
      <c r="B19" s="90" t="n">
        <v>1</v>
      </c>
      <c r="C19" s="90" t="n">
        <v>0</v>
      </c>
      <c r="D19" s="90" t="n">
        <v>0</v>
      </c>
      <c r="E19" s="90" t="n">
        <v>2</v>
      </c>
      <c r="F19" s="90" t="n">
        <v>4</v>
      </c>
    </row>
    <row r="20">
      <c r="A20" s="90" t="s">
        <v>552</v>
      </c>
      <c r="B20" s="90" t="n">
        <v>0</v>
      </c>
      <c r="C20" s="90" t="n">
        <v>0</v>
      </c>
      <c r="D20" s="90" t="n">
        <v>0</v>
      </c>
      <c r="E20" s="90" t="n">
        <v>0</v>
      </c>
      <c r="F20" s="90" t="n">
        <v>3</v>
      </c>
    </row>
    <row r="21">
      <c r="A21" s="91" t="s">
        <v>32</v>
      </c>
      <c r="B21" s="91" t="n">
        <v>3549</v>
      </c>
      <c r="C21" s="91" t="n">
        <v>3601</v>
      </c>
      <c r="D21" s="91" t="n">
        <v>3984</v>
      </c>
      <c r="E21" s="91" t="n">
        <v>17877</v>
      </c>
      <c r="F21" s="91" t="n">
        <v>44537</v>
      </c>
    </row>
    <row r="22" ht="22.5" customHeight="1">
      <c r="A22" s="28" t="s">
        <v>775</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782</v>
      </c>
    </row>
    <row r="6" ht="15.95" customHeight="1">
      <c r="A6" s="16" t="s">
        <v>27</v>
      </c>
    </row>
    <row r="7" ht="15" customHeight="1">
      <c r="A7" s="9" t="s">
        <v>25</v>
      </c>
    </row>
    <row r="8">
      <c r="A8" s="23"/>
      <c r="B8" s="23"/>
      <c r="C8" s="23"/>
      <c r="D8" s="23"/>
      <c r="E8" s="23"/>
      <c r="F8" s="23"/>
      <c r="G8" s="23"/>
    </row>
    <row r="9">
      <c r="B9" s="22" t="s">
        <v>783</v>
      </c>
      <c r="C9" s="22"/>
      <c r="D9" s="22"/>
      <c r="E9" s="22"/>
      <c r="F9" s="22"/>
    </row>
    <row r="10">
      <c r="A10" s="92" t="s">
        <v>29</v>
      </c>
      <c r="B10" s="26" t="s">
        <v>82</v>
      </c>
      <c r="C10" s="26" t="s">
        <v>784</v>
      </c>
      <c r="D10" s="26" t="s">
        <v>87</v>
      </c>
      <c r="E10" s="26" t="s">
        <v>785</v>
      </c>
      <c r="F10" s="26" t="s">
        <v>786</v>
      </c>
      <c r="G10" s="26" t="s">
        <v>32</v>
      </c>
    </row>
    <row r="11">
      <c r="A11" s="92" t="s">
        <v>33</v>
      </c>
      <c r="B11" s="92" t="n">
        <v>4</v>
      </c>
      <c r="C11" s="92" t="n">
        <v>3</v>
      </c>
      <c r="D11" s="92" t="n">
        <v>3</v>
      </c>
      <c r="E11" s="92" t="n">
        <v>0</v>
      </c>
      <c r="F11" s="92" t="n">
        <v>0</v>
      </c>
      <c r="G11" s="92" t="n">
        <v>10</v>
      </c>
    </row>
    <row r="12">
      <c r="A12" s="92" t="s">
        <v>34</v>
      </c>
      <c r="B12" s="92" t="n">
        <v>15</v>
      </c>
      <c r="C12" s="92" t="n">
        <v>0</v>
      </c>
      <c r="D12" s="92" t="n">
        <v>2</v>
      </c>
      <c r="E12" s="92" t="n">
        <v>0</v>
      </c>
      <c r="F12" s="92" t="n">
        <v>0</v>
      </c>
      <c r="G12" s="92" t="n">
        <v>17</v>
      </c>
    </row>
    <row r="13">
      <c r="A13" s="92" t="s">
        <v>35</v>
      </c>
      <c r="B13" s="92" t="n">
        <v>21</v>
      </c>
      <c r="C13" s="92" t="n">
        <v>6</v>
      </c>
      <c r="D13" s="92" t="n">
        <v>2</v>
      </c>
      <c r="E13" s="92" t="n">
        <v>0</v>
      </c>
      <c r="F13" s="92" t="n">
        <v>0</v>
      </c>
      <c r="G13" s="92" t="n">
        <v>29</v>
      </c>
    </row>
    <row r="14">
      <c r="A14" s="92" t="s">
        <v>36</v>
      </c>
      <c r="B14" s="92" t="n">
        <v>10</v>
      </c>
      <c r="C14" s="92" t="n">
        <v>1</v>
      </c>
      <c r="D14" s="92" t="n">
        <v>2</v>
      </c>
      <c r="E14" s="92" t="n">
        <v>0</v>
      </c>
      <c r="F14" s="92" t="n">
        <v>0</v>
      </c>
      <c r="G14" s="92" t="n">
        <v>13</v>
      </c>
    </row>
    <row r="15">
      <c r="A15" s="92" t="s">
        <v>37</v>
      </c>
      <c r="B15" s="92" t="n">
        <v>10</v>
      </c>
      <c r="C15" s="92" t="n">
        <v>1</v>
      </c>
      <c r="D15" s="92" t="n">
        <v>2</v>
      </c>
      <c r="E15" s="92" t="n">
        <v>0</v>
      </c>
      <c r="F15" s="92" t="n">
        <v>0</v>
      </c>
      <c r="G15" s="92" t="n">
        <v>13</v>
      </c>
    </row>
    <row r="16">
      <c r="A16" s="92" t="s">
        <v>38</v>
      </c>
      <c r="B16" s="92" t="n">
        <v>14</v>
      </c>
      <c r="C16" s="92" t="n">
        <v>3</v>
      </c>
      <c r="D16" s="92" t="n">
        <v>6</v>
      </c>
      <c r="E16" s="92" t="n">
        <v>1</v>
      </c>
      <c r="F16" s="92" t="n">
        <v>1</v>
      </c>
      <c r="G16" s="92" t="n">
        <v>25</v>
      </c>
    </row>
    <row r="17">
      <c r="A17" s="92" t="s">
        <v>39</v>
      </c>
      <c r="B17" s="92" t="n">
        <v>10</v>
      </c>
      <c r="C17" s="92" t="n">
        <v>5</v>
      </c>
      <c r="D17" s="92" t="n">
        <v>3</v>
      </c>
      <c r="E17" s="92" t="n">
        <v>0</v>
      </c>
      <c r="F17" s="92" t="n">
        <v>2</v>
      </c>
      <c r="G17" s="92" t="n">
        <v>20</v>
      </c>
    </row>
    <row r="18">
      <c r="A18" s="92" t="s">
        <v>40</v>
      </c>
      <c r="B18" s="92" t="n">
        <v>12</v>
      </c>
      <c r="C18" s="92" t="n">
        <v>6</v>
      </c>
      <c r="D18" s="92" t="n">
        <v>2</v>
      </c>
      <c r="E18" s="92" t="n">
        <v>1</v>
      </c>
      <c r="F18" s="92" t="n">
        <v>0</v>
      </c>
      <c r="G18" s="92" t="n">
        <v>21</v>
      </c>
    </row>
    <row r="19">
      <c r="A19" s="92" t="s">
        <v>41</v>
      </c>
      <c r="B19" s="92" t="n">
        <v>17</v>
      </c>
      <c r="C19" s="92" t="n">
        <v>1</v>
      </c>
      <c r="D19" s="92" t="n">
        <v>3</v>
      </c>
      <c r="E19" s="92" t="n">
        <v>0</v>
      </c>
      <c r="F19" s="92" t="n">
        <v>1</v>
      </c>
      <c r="G19" s="92" t="n">
        <v>22</v>
      </c>
    </row>
    <row r="20">
      <c r="A20" s="92" t="s">
        <v>42</v>
      </c>
      <c r="B20" s="92" t="n">
        <v>13</v>
      </c>
      <c r="C20" s="92" t="n">
        <v>0</v>
      </c>
      <c r="D20" s="92" t="n">
        <v>3</v>
      </c>
      <c r="E20" s="92" t="n">
        <v>0</v>
      </c>
      <c r="F20" s="92" t="n">
        <v>2</v>
      </c>
      <c r="G20" s="92" t="n">
        <v>18</v>
      </c>
    </row>
    <row r="21">
      <c r="A21" s="92" t="s">
        <v>43</v>
      </c>
      <c r="B21" s="92" t="n">
        <v>14</v>
      </c>
      <c r="C21" s="92" t="n">
        <v>2</v>
      </c>
      <c r="D21" s="92" t="n">
        <v>1</v>
      </c>
      <c r="E21" s="92" t="n">
        <v>2</v>
      </c>
      <c r="F21" s="92" t="n">
        <v>0</v>
      </c>
      <c r="G21" s="92" t="n">
        <v>19</v>
      </c>
    </row>
    <row r="22">
      <c r="A22" s="92" t="s">
        <v>44</v>
      </c>
      <c r="B22" s="92" t="n">
        <v>8</v>
      </c>
      <c r="C22" s="92" t="n">
        <v>5</v>
      </c>
      <c r="D22" s="92" t="n">
        <v>2</v>
      </c>
      <c r="E22" s="92" t="n">
        <v>0</v>
      </c>
      <c r="F22" s="92" t="n">
        <v>0</v>
      </c>
      <c r="G22" s="92" t="n">
        <v>15</v>
      </c>
    </row>
    <row r="23">
      <c r="A23" s="92" t="s">
        <v>45</v>
      </c>
      <c r="B23" s="92" t="n">
        <v>5</v>
      </c>
      <c r="C23" s="92" t="n">
        <v>2</v>
      </c>
      <c r="D23" s="92" t="n">
        <v>0</v>
      </c>
      <c r="E23" s="92" t="n">
        <v>0</v>
      </c>
      <c r="F23" s="92" t="n">
        <v>0</v>
      </c>
      <c r="G23" s="92" t="n">
        <v>7</v>
      </c>
    </row>
    <row r="24">
      <c r="A24" s="92" t="s">
        <v>46</v>
      </c>
      <c r="B24" s="92" t="n">
        <v>15</v>
      </c>
      <c r="C24" s="92" t="n">
        <v>3</v>
      </c>
      <c r="D24" s="92" t="n">
        <v>3</v>
      </c>
      <c r="E24" s="92" t="n">
        <v>1</v>
      </c>
      <c r="F24" s="92" t="n">
        <v>0</v>
      </c>
      <c r="G24" s="92" t="n">
        <v>22</v>
      </c>
    </row>
    <row r="25">
      <c r="A25" s="92" t="s">
        <v>47</v>
      </c>
      <c r="B25" s="92" t="n">
        <v>17</v>
      </c>
      <c r="C25" s="92" t="n">
        <v>2</v>
      </c>
      <c r="D25" s="92" t="n">
        <v>3</v>
      </c>
      <c r="E25" s="92" t="n">
        <v>0</v>
      </c>
      <c r="F25" s="92" t="n">
        <v>1</v>
      </c>
      <c r="G25" s="92" t="n">
        <v>23</v>
      </c>
    </row>
    <row r="26">
      <c r="A26" s="92" t="s">
        <v>48</v>
      </c>
      <c r="B26" s="92" t="n">
        <v>14</v>
      </c>
      <c r="C26" s="92" t="n">
        <v>6</v>
      </c>
      <c r="D26" s="92" t="n">
        <v>10</v>
      </c>
      <c r="E26" s="92" t="n">
        <v>0</v>
      </c>
      <c r="F26" s="92" t="n">
        <v>2</v>
      </c>
      <c r="G26" s="92" t="n">
        <v>32</v>
      </c>
    </row>
    <row r="27">
      <c r="A27" s="92" t="s">
        <v>49</v>
      </c>
      <c r="B27" s="92" t="n">
        <v>10</v>
      </c>
      <c r="C27" s="92" t="n">
        <v>2</v>
      </c>
      <c r="D27" s="92" t="n">
        <v>1</v>
      </c>
      <c r="E27" s="92" t="n">
        <v>0</v>
      </c>
      <c r="F27" s="92" t="n">
        <v>1</v>
      </c>
      <c r="G27" s="92" t="n">
        <v>14</v>
      </c>
    </row>
    <row r="28">
      <c r="A28" s="92" t="s">
        <v>50</v>
      </c>
      <c r="B28" s="92" t="n">
        <v>20</v>
      </c>
      <c r="C28" s="92" t="n">
        <v>3</v>
      </c>
      <c r="D28" s="92" t="n">
        <v>2</v>
      </c>
      <c r="E28" s="92" t="n">
        <v>0</v>
      </c>
      <c r="F28" s="92" t="n">
        <v>1</v>
      </c>
      <c r="G28" s="92" t="n">
        <v>26</v>
      </c>
    </row>
    <row r="29">
      <c r="A29" s="92" t="s">
        <v>51</v>
      </c>
      <c r="B29" s="92" t="n">
        <v>19</v>
      </c>
      <c r="C29" s="92" t="n">
        <v>3</v>
      </c>
      <c r="D29" s="92" t="n">
        <v>8</v>
      </c>
      <c r="E29" s="92" t="n">
        <v>0</v>
      </c>
      <c r="F29" s="92" t="n">
        <v>1</v>
      </c>
      <c r="G29" s="92" t="n">
        <v>31</v>
      </c>
    </row>
    <row r="30">
      <c r="A30" s="92" t="s">
        <v>52</v>
      </c>
      <c r="B30" s="92" t="n">
        <v>41</v>
      </c>
      <c r="C30" s="92" t="n">
        <v>2</v>
      </c>
      <c r="D30" s="92" t="n">
        <v>3</v>
      </c>
      <c r="E30" s="92" t="n">
        <v>0</v>
      </c>
      <c r="F30" s="92" t="n">
        <v>1</v>
      </c>
      <c r="G30" s="92" t="n">
        <v>47</v>
      </c>
    </row>
    <row r="31">
      <c r="A31" s="92" t="s">
        <v>53</v>
      </c>
      <c r="B31" s="92" t="n">
        <v>10</v>
      </c>
      <c r="C31" s="92" t="n">
        <v>0</v>
      </c>
      <c r="D31" s="92" t="n">
        <v>3</v>
      </c>
      <c r="E31" s="92" t="n">
        <v>1</v>
      </c>
      <c r="F31" s="92" t="n">
        <v>0</v>
      </c>
      <c r="G31" s="92" t="n">
        <v>14</v>
      </c>
    </row>
    <row r="32">
      <c r="A32" s="92" t="s">
        <v>54</v>
      </c>
      <c r="B32" s="92" t="n">
        <v>19</v>
      </c>
      <c r="C32" s="92" t="n">
        <v>1</v>
      </c>
      <c r="D32" s="92" t="n">
        <v>2</v>
      </c>
      <c r="E32" s="92" t="n">
        <v>0</v>
      </c>
      <c r="F32" s="92" t="n">
        <v>0</v>
      </c>
      <c r="G32" s="92" t="n">
        <v>22</v>
      </c>
    </row>
    <row r="33">
      <c r="A33" s="92" t="s">
        <v>55</v>
      </c>
      <c r="B33" s="92" t="n">
        <v>16</v>
      </c>
      <c r="C33" s="92" t="n">
        <v>3</v>
      </c>
      <c r="D33" s="92" t="n">
        <v>3</v>
      </c>
      <c r="E33" s="92" t="n">
        <v>0</v>
      </c>
      <c r="F33" s="92" t="n">
        <v>3</v>
      </c>
      <c r="G33" s="92" t="n">
        <v>25</v>
      </c>
    </row>
    <row r="34">
      <c r="A34" s="92" t="s">
        <v>56</v>
      </c>
      <c r="B34" s="92" t="n">
        <v>15</v>
      </c>
      <c r="C34" s="92" t="n">
        <v>1</v>
      </c>
      <c r="D34" s="92" t="n">
        <v>1</v>
      </c>
      <c r="E34" s="92" t="n">
        <v>1</v>
      </c>
      <c r="F34" s="92" t="n">
        <v>0</v>
      </c>
      <c r="G34" s="92" t="n">
        <v>18</v>
      </c>
    </row>
    <row r="35">
      <c r="A35" s="93" t="s">
        <v>57</v>
      </c>
      <c r="B35" s="93" t="n">
        <v>16</v>
      </c>
      <c r="C35" s="93" t="n">
        <v>3</v>
      </c>
      <c r="D35" s="93" t="n">
        <v>0</v>
      </c>
      <c r="E35" s="93" t="n">
        <v>0</v>
      </c>
      <c r="F35" s="93" t="n">
        <v>0</v>
      </c>
      <c r="G35" s="93" t="n">
        <v>19</v>
      </c>
    </row>
    <row r="36">
      <c r="A36" s="28" t="s">
        <v>787</v>
      </c>
      <c r="B36" s="28"/>
      <c r="C36" s="28"/>
      <c r="D36" s="28"/>
      <c r="E36" s="28"/>
      <c r="F36" s="28"/>
      <c r="G36" s="28"/>
    </row>
    <row r="37">
      <c r="A37" s="92"/>
      <c r="B37" s="92"/>
      <c r="C37" s="92"/>
      <c r="D37" s="92"/>
      <c r="E37" s="92"/>
      <c r="F37" s="92"/>
      <c r="G37" s="92"/>
    </row>
  </sheetData>
  <sheetProtection sheet="1"/>
  <mergeCells count="3">
    <mergeCell ref="B1:E1"/>
    <mergeCell ref="B9:F9"/>
    <mergeCell ref="A36:G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789</v>
      </c>
    </row>
    <row r="6" ht="15.95" customHeight="1">
      <c r="A6" s="16" t="s">
        <v>27</v>
      </c>
    </row>
    <row r="7" ht="15" customHeight="1">
      <c r="A7" s="9" t="s">
        <v>25</v>
      </c>
    </row>
    <row r="8">
      <c r="A8" s="23"/>
      <c r="B8" s="23"/>
      <c r="C8" s="23"/>
      <c r="D8" s="23"/>
      <c r="E8" s="23"/>
      <c r="F8" s="23"/>
      <c r="G8" s="23"/>
    </row>
    <row r="9">
      <c r="B9" s="22" t="s">
        <v>783</v>
      </c>
      <c r="C9" s="22"/>
      <c r="D9" s="22"/>
      <c r="E9" s="22"/>
      <c r="F9" s="22"/>
    </row>
    <row r="10">
      <c r="A10" s="94" t="s">
        <v>29</v>
      </c>
      <c r="B10" s="26" t="s">
        <v>82</v>
      </c>
      <c r="C10" s="26" t="s">
        <v>784</v>
      </c>
      <c r="D10" s="26" t="s">
        <v>87</v>
      </c>
      <c r="E10" s="26" t="s">
        <v>785</v>
      </c>
      <c r="F10" s="26" t="s">
        <v>786</v>
      </c>
      <c r="G10" s="26" t="s">
        <v>32</v>
      </c>
    </row>
    <row r="11">
      <c r="A11" s="94" t="s">
        <v>33</v>
      </c>
      <c r="B11" s="94" t="n">
        <v>47028</v>
      </c>
      <c r="C11" s="94" t="n">
        <v>1050</v>
      </c>
      <c r="D11" s="94" t="n">
        <v>2662</v>
      </c>
      <c r="E11" s="94" t="n">
        <v>0</v>
      </c>
      <c r="F11" s="94" t="n">
        <v>0</v>
      </c>
      <c r="G11" s="94" t="n">
        <v>50740</v>
      </c>
    </row>
    <row r="12">
      <c r="A12" s="94" t="s">
        <v>34</v>
      </c>
      <c r="B12" s="94" t="n">
        <v>44849</v>
      </c>
      <c r="C12" s="94" t="n">
        <v>0</v>
      </c>
      <c r="D12" s="94" t="n">
        <v>1636</v>
      </c>
      <c r="E12" s="94" t="n">
        <v>0</v>
      </c>
      <c r="F12" s="94" t="n">
        <v>0</v>
      </c>
      <c r="G12" s="94" t="n">
        <v>46485</v>
      </c>
    </row>
    <row r="13">
      <c r="A13" s="94" t="s">
        <v>35</v>
      </c>
      <c r="B13" s="94" t="n">
        <v>89299</v>
      </c>
      <c r="C13" s="94" t="n">
        <v>2179</v>
      </c>
      <c r="D13" s="94" t="n">
        <v>3275</v>
      </c>
      <c r="E13" s="94" t="n">
        <v>0</v>
      </c>
      <c r="F13" s="94" t="n">
        <v>0</v>
      </c>
      <c r="G13" s="94" t="n">
        <v>94753</v>
      </c>
    </row>
    <row r="14">
      <c r="A14" s="94" t="s">
        <v>36</v>
      </c>
      <c r="B14" s="94" t="n">
        <v>36627</v>
      </c>
      <c r="C14" s="94" t="n">
        <v>34</v>
      </c>
      <c r="D14" s="94" t="n">
        <v>985</v>
      </c>
      <c r="E14" s="94" t="n">
        <v>0</v>
      </c>
      <c r="F14" s="94" t="n">
        <v>0</v>
      </c>
      <c r="G14" s="94" t="n">
        <v>37646</v>
      </c>
    </row>
    <row r="15">
      <c r="A15" s="94" t="s">
        <v>37</v>
      </c>
      <c r="B15" s="94" t="n">
        <v>4901</v>
      </c>
      <c r="C15" s="94" t="n">
        <v>372</v>
      </c>
      <c r="D15" s="94" t="n">
        <v>1060</v>
      </c>
      <c r="E15" s="94" t="n">
        <v>0</v>
      </c>
      <c r="F15" s="94" t="n">
        <v>0</v>
      </c>
      <c r="G15" s="94" t="n">
        <v>6333</v>
      </c>
    </row>
    <row r="16">
      <c r="A16" s="94" t="s">
        <v>38</v>
      </c>
      <c r="B16" s="94" t="n">
        <v>16368</v>
      </c>
      <c r="C16" s="94" t="n">
        <v>471</v>
      </c>
      <c r="D16" s="94" t="n">
        <v>2495</v>
      </c>
      <c r="E16" s="94" t="n">
        <v>689</v>
      </c>
      <c r="F16" s="94" t="n">
        <v>12</v>
      </c>
      <c r="G16" s="94" t="n">
        <v>20035</v>
      </c>
    </row>
    <row r="17">
      <c r="A17" s="94" t="s">
        <v>39</v>
      </c>
      <c r="B17" s="94" t="n">
        <v>16300</v>
      </c>
      <c r="C17" s="94" t="n">
        <v>244</v>
      </c>
      <c r="D17" s="94" t="n">
        <v>732</v>
      </c>
      <c r="E17" s="94" t="n">
        <v>0</v>
      </c>
      <c r="F17" s="94" t="n">
        <v>4345</v>
      </c>
      <c r="G17" s="94" t="n">
        <v>21621</v>
      </c>
    </row>
    <row r="18">
      <c r="A18" s="94" t="s">
        <v>40</v>
      </c>
      <c r="B18" s="94" t="n">
        <v>57546</v>
      </c>
      <c r="C18" s="94" t="n">
        <v>612</v>
      </c>
      <c r="D18" s="94" t="n">
        <v>689</v>
      </c>
      <c r="E18" s="94" t="n">
        <v>168</v>
      </c>
      <c r="F18" s="94" t="n">
        <v>0</v>
      </c>
      <c r="G18" s="94" t="n">
        <v>59015</v>
      </c>
    </row>
    <row r="19">
      <c r="A19" s="94" t="s">
        <v>41</v>
      </c>
      <c r="B19" s="94" t="n">
        <v>38146</v>
      </c>
      <c r="C19" s="94" t="n">
        <v>3</v>
      </c>
      <c r="D19" s="94" t="n">
        <v>4104</v>
      </c>
      <c r="E19" s="94" t="n">
        <v>0</v>
      </c>
      <c r="F19" s="94" t="n">
        <v>1</v>
      </c>
      <c r="G19" s="94" t="n">
        <v>42254</v>
      </c>
    </row>
    <row r="20">
      <c r="A20" s="94" t="s">
        <v>42</v>
      </c>
      <c r="B20" s="94" t="n">
        <v>19949</v>
      </c>
      <c r="C20" s="94" t="n">
        <v>0</v>
      </c>
      <c r="D20" s="94" t="n">
        <v>1524</v>
      </c>
      <c r="E20" s="94" t="n">
        <v>0</v>
      </c>
      <c r="F20" s="94" t="n">
        <v>930</v>
      </c>
      <c r="G20" s="94" t="n">
        <v>22403</v>
      </c>
    </row>
    <row r="21">
      <c r="A21" s="94" t="s">
        <v>43</v>
      </c>
      <c r="B21" s="94" t="n">
        <v>88399</v>
      </c>
      <c r="C21" s="94" t="n">
        <v>2228</v>
      </c>
      <c r="D21" s="94" t="n">
        <v>402</v>
      </c>
      <c r="E21" s="94" t="n">
        <v>555</v>
      </c>
      <c r="F21" s="94" t="n">
        <v>0</v>
      </c>
      <c r="G21" s="94" t="n">
        <v>91584</v>
      </c>
    </row>
    <row r="22">
      <c r="A22" s="94" t="s">
        <v>44</v>
      </c>
      <c r="B22" s="94" t="n">
        <v>37439</v>
      </c>
      <c r="C22" s="94" t="n">
        <v>618</v>
      </c>
      <c r="D22" s="94" t="n">
        <v>4947</v>
      </c>
      <c r="E22" s="94" t="n">
        <v>0</v>
      </c>
      <c r="F22" s="94" t="n">
        <v>0</v>
      </c>
      <c r="G22" s="94" t="n">
        <v>43004</v>
      </c>
    </row>
    <row r="23">
      <c r="A23" s="94" t="s">
        <v>45</v>
      </c>
      <c r="B23" s="94" t="n">
        <v>10350</v>
      </c>
      <c r="C23" s="94" t="n">
        <v>7462</v>
      </c>
      <c r="D23" s="94" t="n">
        <v>0</v>
      </c>
      <c r="E23" s="94" t="n">
        <v>0</v>
      </c>
      <c r="F23" s="94" t="n">
        <v>0</v>
      </c>
      <c r="G23" s="94" t="n">
        <v>17812</v>
      </c>
    </row>
    <row r="24">
      <c r="A24" s="94" t="s">
        <v>46</v>
      </c>
      <c r="B24" s="94" t="n">
        <v>38484</v>
      </c>
      <c r="C24" s="94" t="n">
        <v>10953</v>
      </c>
      <c r="D24" s="94" t="n">
        <v>1119</v>
      </c>
      <c r="E24" s="94" t="n">
        <v>130</v>
      </c>
      <c r="F24" s="94" t="n">
        <v>0</v>
      </c>
      <c r="G24" s="94" t="n">
        <v>50686</v>
      </c>
    </row>
    <row r="25">
      <c r="A25" s="94" t="s">
        <v>47</v>
      </c>
      <c r="B25" s="94" t="n">
        <v>14259</v>
      </c>
      <c r="C25" s="94" t="n">
        <v>2414</v>
      </c>
      <c r="D25" s="94" t="n">
        <v>3024</v>
      </c>
      <c r="E25" s="94" t="n">
        <v>0</v>
      </c>
      <c r="F25" s="94" t="n">
        <v>23</v>
      </c>
      <c r="G25" s="94" t="n">
        <v>19720</v>
      </c>
    </row>
    <row r="26">
      <c r="A26" s="94" t="s">
        <v>48</v>
      </c>
      <c r="B26" s="94" t="n">
        <v>17635</v>
      </c>
      <c r="C26" s="94" t="n">
        <v>1251</v>
      </c>
      <c r="D26" s="94" t="n">
        <v>11595</v>
      </c>
      <c r="E26" s="94" t="n">
        <v>0</v>
      </c>
      <c r="F26" s="94" t="n">
        <v>48</v>
      </c>
      <c r="G26" s="94" t="n">
        <v>30529</v>
      </c>
    </row>
    <row r="27">
      <c r="A27" s="94" t="s">
        <v>49</v>
      </c>
      <c r="B27" s="94" t="n">
        <v>26912</v>
      </c>
      <c r="C27" s="94" t="n">
        <v>156</v>
      </c>
      <c r="D27" s="94" t="n">
        <v>191</v>
      </c>
      <c r="E27" s="94" t="n">
        <v>0</v>
      </c>
      <c r="F27" s="94" t="n">
        <v>1</v>
      </c>
      <c r="G27" s="94" t="n">
        <v>27260</v>
      </c>
    </row>
    <row r="28">
      <c r="A28" s="94" t="s">
        <v>50</v>
      </c>
      <c r="B28" s="94" t="n">
        <v>51986</v>
      </c>
      <c r="C28" s="94" t="n">
        <v>2132</v>
      </c>
      <c r="D28" s="94" t="n">
        <v>1474</v>
      </c>
      <c r="E28" s="94" t="n">
        <v>0</v>
      </c>
      <c r="F28" s="94" t="n">
        <v>7</v>
      </c>
      <c r="G28" s="94" t="n">
        <v>55599</v>
      </c>
    </row>
    <row r="29">
      <c r="A29" s="94" t="s">
        <v>51</v>
      </c>
      <c r="B29" s="94" t="n">
        <v>51389</v>
      </c>
      <c r="C29" s="94" t="n">
        <v>1332</v>
      </c>
      <c r="D29" s="94" t="n">
        <v>5054</v>
      </c>
      <c r="E29" s="94" t="n">
        <v>0</v>
      </c>
      <c r="F29" s="94" t="n">
        <v>16</v>
      </c>
      <c r="G29" s="94" t="n">
        <v>57791</v>
      </c>
    </row>
    <row r="30">
      <c r="A30" s="94" t="s">
        <v>52</v>
      </c>
      <c r="B30" s="94" t="n">
        <v>210129</v>
      </c>
      <c r="C30" s="94" t="n">
        <v>981</v>
      </c>
      <c r="D30" s="94" t="n">
        <v>2033</v>
      </c>
      <c r="E30" s="94" t="n">
        <v>0</v>
      </c>
      <c r="F30" s="94" t="n">
        <v>85</v>
      </c>
      <c r="G30" s="94" t="n">
        <v>213228</v>
      </c>
    </row>
    <row r="31">
      <c r="A31" s="94" t="s">
        <v>53</v>
      </c>
      <c r="B31" s="94" t="n">
        <v>7194</v>
      </c>
      <c r="C31" s="94" t="n">
        <v>0</v>
      </c>
      <c r="D31" s="94" t="n">
        <v>240</v>
      </c>
      <c r="E31" s="94" t="n">
        <v>3</v>
      </c>
      <c r="F31" s="94" t="n">
        <v>0</v>
      </c>
      <c r="G31" s="94" t="n">
        <v>7437</v>
      </c>
    </row>
    <row r="32">
      <c r="A32" s="94" t="s">
        <v>54</v>
      </c>
      <c r="B32" s="94" t="n">
        <v>478623</v>
      </c>
      <c r="C32" s="94" t="n">
        <v>5704</v>
      </c>
      <c r="D32" s="94" t="n">
        <v>476</v>
      </c>
      <c r="E32" s="94" t="n">
        <v>0</v>
      </c>
      <c r="F32" s="94" t="n">
        <v>0</v>
      </c>
      <c r="G32" s="94" t="n">
        <v>484803</v>
      </c>
    </row>
    <row r="33">
      <c r="A33" s="94" t="s">
        <v>55</v>
      </c>
      <c r="B33" s="94" t="n">
        <v>78409</v>
      </c>
      <c r="C33" s="94" t="n">
        <v>5234</v>
      </c>
      <c r="D33" s="94" t="n">
        <v>1440</v>
      </c>
      <c r="E33" s="94" t="n">
        <v>0</v>
      </c>
      <c r="F33" s="94" t="n">
        <v>295</v>
      </c>
      <c r="G33" s="94" t="n">
        <v>85378</v>
      </c>
    </row>
    <row r="34">
      <c r="A34" s="94" t="s">
        <v>56</v>
      </c>
      <c r="B34" s="94" t="n">
        <v>3784</v>
      </c>
      <c r="C34" s="94" t="n">
        <v>36</v>
      </c>
      <c r="D34" s="94" t="n">
        <v>233</v>
      </c>
      <c r="E34" s="94" t="n">
        <v>476</v>
      </c>
      <c r="F34" s="94" t="n">
        <v>0</v>
      </c>
      <c r="G34" s="94" t="n">
        <v>4529</v>
      </c>
    </row>
    <row r="35">
      <c r="A35" s="95" t="s">
        <v>57</v>
      </c>
      <c r="B35" s="95" t="n">
        <v>11884</v>
      </c>
      <c r="C35" s="95" t="n">
        <v>1324</v>
      </c>
      <c r="D35" s="95" t="n">
        <v>0</v>
      </c>
      <c r="E35" s="95" t="n">
        <v>0</v>
      </c>
      <c r="F35" s="95" t="n">
        <v>0</v>
      </c>
      <c r="G35" s="95" t="n">
        <v>13208</v>
      </c>
    </row>
    <row r="36">
      <c r="A36" s="28" t="s">
        <v>787</v>
      </c>
      <c r="B36" s="28"/>
      <c r="C36" s="28"/>
      <c r="D36" s="28"/>
      <c r="E36" s="28"/>
      <c r="F36" s="28"/>
      <c r="G36" s="28"/>
    </row>
    <row r="37">
      <c r="A37" s="94"/>
      <c r="B37" s="94"/>
      <c r="C37" s="94"/>
      <c r="D37" s="94"/>
      <c r="E37" s="94"/>
      <c r="F37" s="94"/>
      <c r="G37" s="94"/>
    </row>
  </sheetData>
  <sheetProtection sheet="1"/>
  <mergeCells count="3">
    <mergeCell ref="B1:E1"/>
    <mergeCell ref="B9:F9"/>
    <mergeCell ref="A36:G36"/>
  </mergeCells>
  <hyperlinks>
    <hyperlink ref="A7" r:id="rId1h"/>
  </hyperlinks>
  <pageMargins left="0.7" right="0.7" top="0.75" bottom="0.75" header="0.3" footer="0.3"/>
  <pageSetup paperSize="9" orientation="portrait" r:id="rId2"/>
  <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7" t="s">
        <v>0</v>
      </c>
    </row>
    <row r="6" ht="3.95" customHeight="1">
      <c r="B6" s="100"/>
    </row>
    <row r="7" ht="172.5" customHeight="1">
      <c r="B7" s="98" t="s">
        <v>14</v>
      </c>
      <c r="C7" s="98"/>
      <c r="D7" s="98"/>
      <c r="E7" s="98"/>
      <c r="F7" s="98"/>
      <c r="G7" s="98"/>
      <c r="H7" s="98"/>
      <c r="I7" s="98"/>
      <c r="J7" s="98"/>
    </row>
    <row r="8" ht="12.75" customHeight="1">
      <c r="B8" s="96"/>
    </row>
    <row r="9" ht="12.75" customHeight="1">
      <c r="B9" s="101" t="s">
        <v>5</v>
      </c>
    </row>
    <row r="10" ht="3.95" customHeight="1">
      <c r="B10" s="100"/>
    </row>
    <row r="11" ht="92.25" customHeight="1">
      <c r="B11" s="98" t="s">
        <v>8</v>
      </c>
      <c r="C11" s="98"/>
      <c r="D11" s="98"/>
      <c r="E11" s="98"/>
      <c r="F11" s="98"/>
      <c r="G11" s="98"/>
      <c r="H11" s="98"/>
      <c r="I11" s="98"/>
      <c r="J11" s="98"/>
    </row>
    <row r="12" ht="12.75" customHeight="1">
      <c r="B12" s="99"/>
      <c r="C12" s="99"/>
      <c r="D12" s="99"/>
      <c r="E12" s="99"/>
      <c r="F12" s="99"/>
      <c r="G12" s="99"/>
      <c r="H12" s="99"/>
      <c r="I12" s="99"/>
      <c r="J12" s="99"/>
    </row>
    <row r="13" ht="12.75" customHeight="1">
      <c r="B13" s="101" t="s">
        <v>6</v>
      </c>
      <c r="C13" s="99"/>
      <c r="D13" s="99"/>
      <c r="E13" s="99"/>
      <c r="F13" s="99"/>
      <c r="G13" s="99"/>
      <c r="H13" s="99"/>
      <c r="I13" s="99"/>
      <c r="J13" s="99"/>
    </row>
    <row r="14" ht="3.95" customHeight="1">
      <c r="B14" s="99"/>
      <c r="C14" s="99"/>
      <c r="D14" s="99"/>
      <c r="E14" s="99"/>
      <c r="F14" s="99"/>
      <c r="G14" s="99"/>
      <c r="H14" s="99"/>
      <c r="I14" s="99"/>
      <c r="J14" s="99"/>
    </row>
    <row r="15" ht="68.25" customHeight="1">
      <c r="B15" s="98" t="s">
        <v>7</v>
      </c>
      <c r="C15" s="98"/>
      <c r="D15" s="98"/>
      <c r="E15" s="98"/>
      <c r="F15" s="98"/>
      <c r="G15" s="98"/>
      <c r="H15" s="98"/>
      <c r="I15" s="98"/>
      <c r="J15" s="98"/>
    </row>
    <row r="16" ht="12.75" customHeight="1">
      <c r="B16" s="99"/>
      <c r="C16" s="99"/>
      <c r="D16" s="99"/>
    </row>
    <row r="17" ht="12.75" customHeight="1">
      <c r="B17" s="101" t="s">
        <v>9</v>
      </c>
      <c r="C17" s="99"/>
      <c r="D17" s="99"/>
    </row>
    <row r="18" ht="3.95" customHeight="1">
      <c r="B18" s="100"/>
      <c r="C18" s="100"/>
      <c r="D18" s="100"/>
      <c r="E18" s="100"/>
      <c r="F18" s="100"/>
      <c r="G18" s="100"/>
      <c r="H18" s="100"/>
      <c r="I18" s="100"/>
      <c r="J18" s="100"/>
    </row>
    <row r="19" ht="41.25" customHeight="1">
      <c r="B19" s="98" t="s">
        <v>12</v>
      </c>
      <c r="C19" s="98"/>
      <c r="D19" s="98"/>
      <c r="E19" s="98"/>
      <c r="F19" s="98"/>
      <c r="G19" s="98"/>
      <c r="H19" s="98"/>
      <c r="I19" s="98"/>
      <c r="J19" s="98"/>
    </row>
    <row r="20" ht="12.75" customHeight="1">
      <c r="B20" s="100"/>
      <c r="C20" s="99"/>
      <c r="D20" s="99"/>
    </row>
    <row r="21" ht="12.75" customHeight="1">
      <c r="B21" s="101" t="s">
        <v>1</v>
      </c>
    </row>
    <row r="22" ht="3.95" customHeight="1">
      <c r="B22" s="101"/>
    </row>
    <row r="23" ht="12.75" customHeight="1">
      <c r="B23" s="102" t="s">
        <v>2</v>
      </c>
      <c r="C23" s="103"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2088</v>
      </c>
      <c r="C11" s="33" t="n">
        <v>1</v>
      </c>
      <c r="D11" s="33" t="n">
        <v>360</v>
      </c>
      <c r="E11" s="33" t="n">
        <v>451</v>
      </c>
      <c r="F11" s="33" t="n">
        <v>25</v>
      </c>
      <c r="G11" s="33" t="n">
        <v>68</v>
      </c>
      <c r="H11" s="33" t="n">
        <v>24</v>
      </c>
      <c r="I11" s="33" t="n">
        <v>3016</v>
      </c>
    </row>
    <row r="12">
      <c r="A12" s="33" t="s">
        <v>34</v>
      </c>
      <c r="B12" s="33" t="n">
        <v>1595</v>
      </c>
      <c r="C12" s="33" t="n">
        <v>5</v>
      </c>
      <c r="D12" s="33" t="n">
        <v>306</v>
      </c>
      <c r="E12" s="33" t="n">
        <v>403</v>
      </c>
      <c r="F12" s="33" t="n">
        <v>26</v>
      </c>
      <c r="G12" s="33" t="n">
        <v>49</v>
      </c>
      <c r="H12" s="33" t="n">
        <v>94</v>
      </c>
      <c r="I12" s="33" t="n">
        <v>2473</v>
      </c>
    </row>
    <row r="13">
      <c r="A13" s="33" t="s">
        <v>35</v>
      </c>
      <c r="B13" s="33" t="n">
        <v>1823</v>
      </c>
      <c r="C13" s="33" t="n">
        <v>6</v>
      </c>
      <c r="D13" s="33" t="n">
        <v>433</v>
      </c>
      <c r="E13" s="33" t="n">
        <v>521</v>
      </c>
      <c r="F13" s="33" t="n">
        <v>27</v>
      </c>
      <c r="G13" s="33" t="n">
        <v>88</v>
      </c>
      <c r="H13" s="33" t="n">
        <v>121</v>
      </c>
      <c r="I13" s="33" t="n">
        <v>3013</v>
      </c>
    </row>
    <row r="14">
      <c r="A14" s="33" t="s">
        <v>36</v>
      </c>
      <c r="B14" s="33" t="n">
        <v>1519</v>
      </c>
      <c r="C14" s="33" t="n">
        <v>6</v>
      </c>
      <c r="D14" s="33" t="n">
        <v>438</v>
      </c>
      <c r="E14" s="33" t="n">
        <v>510</v>
      </c>
      <c r="F14" s="33" t="n">
        <v>34</v>
      </c>
      <c r="G14" s="33" t="n">
        <v>57</v>
      </c>
      <c r="H14" s="33" t="n">
        <v>255</v>
      </c>
      <c r="I14" s="33" t="n">
        <v>2813</v>
      </c>
    </row>
    <row r="15">
      <c r="A15" s="33" t="s">
        <v>37</v>
      </c>
      <c r="B15" s="33" t="n">
        <v>1693</v>
      </c>
      <c r="C15" s="33" t="n">
        <v>4</v>
      </c>
      <c r="D15" s="33" t="n">
        <v>277</v>
      </c>
      <c r="E15" s="33" t="n">
        <v>351</v>
      </c>
      <c r="F15" s="33" t="n">
        <v>15</v>
      </c>
      <c r="G15" s="33" t="n">
        <v>55</v>
      </c>
      <c r="H15" s="33" t="n">
        <v>47</v>
      </c>
      <c r="I15" s="33" t="n">
        <v>2438</v>
      </c>
    </row>
    <row r="16">
      <c r="A16" s="33" t="s">
        <v>38</v>
      </c>
      <c r="B16" s="33" t="n">
        <v>1808</v>
      </c>
      <c r="C16" s="33" t="n">
        <v>11</v>
      </c>
      <c r="D16" s="33" t="n">
        <v>356</v>
      </c>
      <c r="E16" s="33" t="n">
        <v>373</v>
      </c>
      <c r="F16" s="33" t="n">
        <v>25</v>
      </c>
      <c r="G16" s="33" t="n">
        <v>78</v>
      </c>
      <c r="H16" s="33" t="n">
        <v>58</v>
      </c>
      <c r="I16" s="33" t="n">
        <v>2698</v>
      </c>
    </row>
    <row r="17">
      <c r="A17" s="33" t="s">
        <v>39</v>
      </c>
      <c r="B17" s="33" t="n">
        <v>1299</v>
      </c>
      <c r="C17" s="33" t="n">
        <v>6</v>
      </c>
      <c r="D17" s="33" t="n">
        <v>354</v>
      </c>
      <c r="E17" s="33" t="n">
        <v>445</v>
      </c>
      <c r="F17" s="33" t="n">
        <v>29</v>
      </c>
      <c r="G17" s="33" t="n">
        <v>75</v>
      </c>
      <c r="H17" s="33" t="n">
        <v>64</v>
      </c>
      <c r="I17" s="33" t="n">
        <v>2266</v>
      </c>
    </row>
    <row r="18">
      <c r="A18" s="33" t="s">
        <v>40</v>
      </c>
      <c r="B18" s="33" t="n">
        <v>1574</v>
      </c>
      <c r="C18" s="33" t="n">
        <v>2</v>
      </c>
      <c r="D18" s="33" t="n">
        <v>438</v>
      </c>
      <c r="E18" s="33" t="n">
        <v>452</v>
      </c>
      <c r="F18" s="33" t="n">
        <v>20</v>
      </c>
      <c r="G18" s="33" t="n">
        <v>82</v>
      </c>
      <c r="H18" s="33" t="n">
        <v>51</v>
      </c>
      <c r="I18" s="33" t="n">
        <v>2617</v>
      </c>
    </row>
    <row r="19">
      <c r="A19" s="33" t="s">
        <v>41</v>
      </c>
      <c r="B19" s="33" t="n">
        <v>1702</v>
      </c>
      <c r="C19" s="33" t="n">
        <v>12</v>
      </c>
      <c r="D19" s="33" t="n">
        <v>430</v>
      </c>
      <c r="E19" s="33" t="n">
        <v>502</v>
      </c>
      <c r="F19" s="33" t="n">
        <v>19</v>
      </c>
      <c r="G19" s="33" t="n">
        <v>89</v>
      </c>
      <c r="H19" s="33" t="n">
        <v>64</v>
      </c>
      <c r="I19" s="33" t="n">
        <v>2806</v>
      </c>
    </row>
    <row r="20">
      <c r="A20" s="33" t="s">
        <v>42</v>
      </c>
      <c r="B20" s="33" t="n">
        <v>1590</v>
      </c>
      <c r="C20" s="33" t="n">
        <v>6</v>
      </c>
      <c r="D20" s="33" t="n">
        <v>312</v>
      </c>
      <c r="E20" s="33" t="n">
        <v>283</v>
      </c>
      <c r="F20" s="33" t="n">
        <v>20</v>
      </c>
      <c r="G20" s="33" t="n">
        <v>44</v>
      </c>
      <c r="H20" s="33" t="n">
        <v>94</v>
      </c>
      <c r="I20" s="33" t="n">
        <v>2343</v>
      </c>
    </row>
    <row r="21">
      <c r="A21" s="33" t="s">
        <v>43</v>
      </c>
      <c r="B21" s="33" t="n">
        <v>1895</v>
      </c>
      <c r="C21" s="33" t="n">
        <v>1</v>
      </c>
      <c r="D21" s="33" t="n">
        <v>448</v>
      </c>
      <c r="E21" s="33" t="n">
        <v>475</v>
      </c>
      <c r="F21" s="33" t="n">
        <v>35</v>
      </c>
      <c r="G21" s="33" t="n">
        <v>78</v>
      </c>
      <c r="H21" s="33" t="n">
        <v>93</v>
      </c>
      <c r="I21" s="33" t="n">
        <v>3024</v>
      </c>
    </row>
    <row r="22">
      <c r="A22" s="33" t="s">
        <v>44</v>
      </c>
      <c r="B22" s="33" t="n">
        <v>1544</v>
      </c>
      <c r="C22" s="33" t="n">
        <v>3</v>
      </c>
      <c r="D22" s="33" t="n">
        <v>291</v>
      </c>
      <c r="E22" s="33" t="n">
        <v>398</v>
      </c>
      <c r="F22" s="33" t="n">
        <v>27</v>
      </c>
      <c r="G22" s="33" t="n">
        <v>78</v>
      </c>
      <c r="H22" s="33" t="n">
        <v>150</v>
      </c>
      <c r="I22" s="33" t="n">
        <v>2488</v>
      </c>
    </row>
    <row r="23">
      <c r="A23" s="33" t="s">
        <v>45</v>
      </c>
      <c r="B23" s="33" t="n">
        <v>1743</v>
      </c>
      <c r="C23" s="33" t="n">
        <v>10</v>
      </c>
      <c r="D23" s="33" t="n">
        <v>294</v>
      </c>
      <c r="E23" s="33" t="n">
        <v>324</v>
      </c>
      <c r="F23" s="33" t="n">
        <v>32</v>
      </c>
      <c r="G23" s="33" t="n">
        <v>85</v>
      </c>
      <c r="H23" s="33" t="n">
        <v>166</v>
      </c>
      <c r="I23" s="33" t="n">
        <v>2644</v>
      </c>
    </row>
    <row r="24">
      <c r="A24" s="33" t="s">
        <v>46</v>
      </c>
      <c r="B24" s="33" t="n">
        <v>1509</v>
      </c>
      <c r="C24" s="33" t="n">
        <v>3</v>
      </c>
      <c r="D24" s="33" t="n">
        <v>247</v>
      </c>
      <c r="E24" s="33" t="n">
        <v>285</v>
      </c>
      <c r="F24" s="33" t="n">
        <v>33</v>
      </c>
      <c r="G24" s="33" t="n">
        <v>55</v>
      </c>
      <c r="H24" s="33" t="n">
        <v>160</v>
      </c>
      <c r="I24" s="33" t="n">
        <v>2289</v>
      </c>
    </row>
    <row r="25">
      <c r="A25" s="33" t="s">
        <v>47</v>
      </c>
      <c r="B25" s="33" t="n">
        <v>1366</v>
      </c>
      <c r="C25" s="33" t="n">
        <v>4</v>
      </c>
      <c r="D25" s="33" t="n">
        <v>369</v>
      </c>
      <c r="E25" s="33" t="n">
        <v>367</v>
      </c>
      <c r="F25" s="33" t="n">
        <v>40</v>
      </c>
      <c r="G25" s="33" t="n">
        <v>85</v>
      </c>
      <c r="H25" s="33" t="n">
        <v>243</v>
      </c>
      <c r="I25" s="33" t="n">
        <v>2470</v>
      </c>
    </row>
    <row r="26">
      <c r="A26" s="33" t="s">
        <v>48</v>
      </c>
      <c r="B26" s="33" t="n">
        <v>1516</v>
      </c>
      <c r="C26" s="33" t="n">
        <v>1</v>
      </c>
      <c r="D26" s="33" t="n">
        <v>315</v>
      </c>
      <c r="E26" s="33" t="n">
        <v>337</v>
      </c>
      <c r="F26" s="33" t="n">
        <v>44</v>
      </c>
      <c r="G26" s="33" t="n">
        <v>68</v>
      </c>
      <c r="H26" s="33" t="n">
        <v>125</v>
      </c>
      <c r="I26" s="33" t="n">
        <v>2405</v>
      </c>
    </row>
    <row r="27">
      <c r="A27" s="33" t="s">
        <v>49</v>
      </c>
      <c r="B27" s="33" t="n">
        <v>1441</v>
      </c>
      <c r="C27" s="33" t="n">
        <v>0</v>
      </c>
      <c r="D27" s="33" t="n">
        <v>374</v>
      </c>
      <c r="E27" s="33" t="n">
        <v>342</v>
      </c>
      <c r="F27" s="33" t="n">
        <v>17</v>
      </c>
      <c r="G27" s="33" t="n">
        <v>90</v>
      </c>
      <c r="H27" s="33" t="n">
        <v>40</v>
      </c>
      <c r="I27" s="33" t="n">
        <v>2304</v>
      </c>
    </row>
    <row r="28">
      <c r="A28" s="33" t="s">
        <v>50</v>
      </c>
      <c r="B28" s="33" t="n">
        <v>1445</v>
      </c>
      <c r="C28" s="33" t="n">
        <v>0</v>
      </c>
      <c r="D28" s="33" t="n">
        <v>310</v>
      </c>
      <c r="E28" s="33" t="n">
        <v>318</v>
      </c>
      <c r="F28" s="33" t="n">
        <v>16</v>
      </c>
      <c r="G28" s="33" t="n">
        <v>96</v>
      </c>
      <c r="H28" s="33" t="n">
        <v>23</v>
      </c>
      <c r="I28" s="33" t="n">
        <v>2208</v>
      </c>
    </row>
    <row r="29">
      <c r="A29" s="33" t="s">
        <v>51</v>
      </c>
      <c r="B29" s="33" t="n">
        <v>1624</v>
      </c>
      <c r="C29" s="33" t="n">
        <v>0</v>
      </c>
      <c r="D29" s="33" t="n">
        <v>357</v>
      </c>
      <c r="E29" s="33" t="n">
        <v>324</v>
      </c>
      <c r="F29" s="33" t="n">
        <v>6</v>
      </c>
      <c r="G29" s="33" t="n">
        <v>81</v>
      </c>
      <c r="H29" s="33" t="n">
        <v>30</v>
      </c>
      <c r="I29" s="33" t="n">
        <v>2422</v>
      </c>
    </row>
    <row r="30">
      <c r="A30" s="33" t="s">
        <v>52</v>
      </c>
      <c r="B30" s="33" t="n">
        <v>2017</v>
      </c>
      <c r="C30" s="33" t="n">
        <v>0</v>
      </c>
      <c r="D30" s="33" t="n">
        <v>407</v>
      </c>
      <c r="E30" s="33" t="n">
        <v>495</v>
      </c>
      <c r="F30" s="33" t="n">
        <v>15</v>
      </c>
      <c r="G30" s="33" t="n">
        <v>94</v>
      </c>
      <c r="H30" s="33" t="n">
        <v>31</v>
      </c>
      <c r="I30" s="33" t="n">
        <v>3059</v>
      </c>
    </row>
    <row r="31">
      <c r="A31" s="33" t="s">
        <v>53</v>
      </c>
      <c r="B31" s="33" t="n">
        <v>1669</v>
      </c>
      <c r="C31" s="33" t="n">
        <v>0</v>
      </c>
      <c r="D31" s="33" t="n">
        <v>430</v>
      </c>
      <c r="E31" s="33" t="n">
        <v>463</v>
      </c>
      <c r="F31" s="33" t="n">
        <v>95</v>
      </c>
      <c r="G31" s="33" t="n">
        <v>113</v>
      </c>
      <c r="H31" s="33" t="n">
        <v>33</v>
      </c>
      <c r="I31" s="33" t="n">
        <v>2803</v>
      </c>
    </row>
    <row r="32">
      <c r="A32" s="33" t="s">
        <v>54</v>
      </c>
      <c r="B32" s="33" t="n">
        <v>2264</v>
      </c>
      <c r="C32" s="33" t="n">
        <v>0</v>
      </c>
      <c r="D32" s="33" t="n">
        <v>462</v>
      </c>
      <c r="E32" s="33" t="n">
        <v>478</v>
      </c>
      <c r="F32" s="33" t="n">
        <v>4</v>
      </c>
      <c r="G32" s="33" t="n">
        <v>102</v>
      </c>
      <c r="H32" s="33" t="n">
        <v>34</v>
      </c>
      <c r="I32" s="33" t="n">
        <v>3344</v>
      </c>
    </row>
    <row r="33">
      <c r="A33" s="33" t="s">
        <v>55</v>
      </c>
      <c r="B33" s="33" t="n">
        <v>2196</v>
      </c>
      <c r="C33" s="33" t="n">
        <v>1</v>
      </c>
      <c r="D33" s="33" t="n">
        <v>428</v>
      </c>
      <c r="E33" s="33" t="n">
        <v>526</v>
      </c>
      <c r="F33" s="33" t="n">
        <v>80</v>
      </c>
      <c r="G33" s="33" t="n">
        <v>96</v>
      </c>
      <c r="H33" s="33" t="n">
        <v>36</v>
      </c>
      <c r="I33" s="33" t="n">
        <v>3362</v>
      </c>
    </row>
    <row r="34">
      <c r="A34" s="33" t="s">
        <v>56</v>
      </c>
      <c r="B34" s="33" t="n">
        <v>1935</v>
      </c>
      <c r="C34" s="33" t="n">
        <v>0</v>
      </c>
      <c r="D34" s="33" t="n">
        <v>331</v>
      </c>
      <c r="E34" s="33" t="n">
        <v>421</v>
      </c>
      <c r="F34" s="33" t="n">
        <v>82</v>
      </c>
      <c r="G34" s="33" t="n">
        <v>77</v>
      </c>
      <c r="H34" s="33" t="n">
        <v>121</v>
      </c>
      <c r="I34" s="33" t="n">
        <v>2967</v>
      </c>
    </row>
    <row r="35">
      <c r="A35" s="34" t="s">
        <v>57</v>
      </c>
      <c r="B35" s="34" t="n">
        <v>2218</v>
      </c>
      <c r="C35" s="34" t="n">
        <v>0</v>
      </c>
      <c r="D35" s="34" t="n">
        <v>378</v>
      </c>
      <c r="E35" s="34" t="n">
        <v>342</v>
      </c>
      <c r="F35" s="34" t="n">
        <v>96</v>
      </c>
      <c r="G35" s="34" t="n">
        <v>85</v>
      </c>
      <c r="H35" s="34" t="n">
        <v>20</v>
      </c>
      <c r="I35" s="34" t="n">
        <v>3139</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96010</v>
      </c>
      <c r="C11" s="35" t="n">
        <v>23046</v>
      </c>
      <c r="D11" s="35" t="n">
        <v>3267</v>
      </c>
      <c r="E11" s="35" t="n">
        <v>1295</v>
      </c>
      <c r="F11" s="35" t="n">
        <v>277</v>
      </c>
      <c r="G11" s="35" t="n">
        <v>4765</v>
      </c>
      <c r="H11" s="35" t="n">
        <v>128660</v>
      </c>
    </row>
    <row r="12">
      <c r="A12" s="35" t="s">
        <v>34</v>
      </c>
      <c r="B12" s="35" t="n">
        <v>77471</v>
      </c>
      <c r="C12" s="35" t="n">
        <v>22690</v>
      </c>
      <c r="D12" s="35" t="n">
        <v>3233</v>
      </c>
      <c r="E12" s="35" t="n">
        <v>1308</v>
      </c>
      <c r="F12" s="35" t="n">
        <v>260</v>
      </c>
      <c r="G12" s="35" t="n">
        <v>4648</v>
      </c>
      <c r="H12" s="35" t="n">
        <v>109610</v>
      </c>
    </row>
    <row r="13">
      <c r="A13" s="35" t="s">
        <v>35</v>
      </c>
      <c r="B13" s="35" t="n">
        <v>69948</v>
      </c>
      <c r="C13" s="35" t="n">
        <v>18516</v>
      </c>
      <c r="D13" s="35" t="n">
        <v>2700</v>
      </c>
      <c r="E13" s="35" t="n">
        <v>1409</v>
      </c>
      <c r="F13" s="35" t="n">
        <v>295</v>
      </c>
      <c r="G13" s="35" t="n">
        <v>6549</v>
      </c>
      <c r="H13" s="35" t="n">
        <v>99417</v>
      </c>
    </row>
    <row r="14">
      <c r="A14" s="35" t="s">
        <v>36</v>
      </c>
      <c r="B14" s="35" t="n">
        <v>62623</v>
      </c>
      <c r="C14" s="35" t="n">
        <v>18130</v>
      </c>
      <c r="D14" s="35" t="n">
        <v>2445</v>
      </c>
      <c r="E14" s="35" t="n">
        <v>1304</v>
      </c>
      <c r="F14" s="35" t="n">
        <v>201</v>
      </c>
      <c r="G14" s="35" t="n">
        <v>4926</v>
      </c>
      <c r="H14" s="35" t="n">
        <v>89629</v>
      </c>
    </row>
    <row r="15">
      <c r="A15" s="35" t="s">
        <v>37</v>
      </c>
      <c r="B15" s="35" t="n">
        <v>52068</v>
      </c>
      <c r="C15" s="35" t="n">
        <v>12532</v>
      </c>
      <c r="D15" s="35" t="n">
        <v>3269</v>
      </c>
      <c r="E15" s="35" t="n">
        <v>1045</v>
      </c>
      <c r="F15" s="35" t="n">
        <v>307</v>
      </c>
      <c r="G15" s="35" t="n">
        <v>5078</v>
      </c>
      <c r="H15" s="35" t="n">
        <v>74299</v>
      </c>
    </row>
    <row r="16">
      <c r="A16" s="35" t="s">
        <v>38</v>
      </c>
      <c r="B16" s="35" t="n">
        <v>104258</v>
      </c>
      <c r="C16" s="35" t="n">
        <v>28060</v>
      </c>
      <c r="D16" s="35" t="n">
        <v>3272</v>
      </c>
      <c r="E16" s="35" t="n">
        <v>1147</v>
      </c>
      <c r="F16" s="35" t="n">
        <v>176</v>
      </c>
      <c r="G16" s="35" t="n">
        <v>4578</v>
      </c>
      <c r="H16" s="35" t="n">
        <v>141491</v>
      </c>
    </row>
    <row r="17">
      <c r="A17" s="35" t="s">
        <v>39</v>
      </c>
      <c r="B17" s="35" t="n">
        <v>76383</v>
      </c>
      <c r="C17" s="35" t="n">
        <v>15943</v>
      </c>
      <c r="D17" s="35" t="n">
        <v>2864</v>
      </c>
      <c r="E17" s="35" t="n">
        <v>986</v>
      </c>
      <c r="F17" s="35" t="n">
        <v>134</v>
      </c>
      <c r="G17" s="35" t="n">
        <v>5713</v>
      </c>
      <c r="H17" s="35" t="n">
        <v>102023</v>
      </c>
    </row>
    <row r="18">
      <c r="A18" s="35" t="s">
        <v>40</v>
      </c>
      <c r="B18" s="35" t="n">
        <v>91920</v>
      </c>
      <c r="C18" s="35" t="n">
        <v>23368</v>
      </c>
      <c r="D18" s="35" t="n">
        <v>6483</v>
      </c>
      <c r="E18" s="35" t="n">
        <v>1777</v>
      </c>
      <c r="F18" s="35" t="n">
        <v>255</v>
      </c>
      <c r="G18" s="35" t="n">
        <v>4566</v>
      </c>
      <c r="H18" s="35" t="n">
        <v>128369</v>
      </c>
    </row>
    <row r="19">
      <c r="A19" s="35" t="s">
        <v>41</v>
      </c>
      <c r="B19" s="35" t="n">
        <v>70532</v>
      </c>
      <c r="C19" s="35" t="n">
        <v>21297</v>
      </c>
      <c r="D19" s="35" t="n">
        <v>3705</v>
      </c>
      <c r="E19" s="35" t="n">
        <v>1453</v>
      </c>
      <c r="F19" s="35" t="n">
        <v>298</v>
      </c>
      <c r="G19" s="35" t="n">
        <v>4843</v>
      </c>
      <c r="H19" s="35" t="n">
        <v>102128</v>
      </c>
    </row>
    <row r="20">
      <c r="A20" s="35" t="s">
        <v>42</v>
      </c>
      <c r="B20" s="35" t="n">
        <v>71274</v>
      </c>
      <c r="C20" s="35" t="n">
        <v>19364</v>
      </c>
      <c r="D20" s="35" t="n">
        <v>3651</v>
      </c>
      <c r="E20" s="35" t="n">
        <v>1357</v>
      </c>
      <c r="F20" s="35" t="n">
        <v>465</v>
      </c>
      <c r="G20" s="35" t="n">
        <v>4837</v>
      </c>
      <c r="H20" s="35" t="n">
        <v>100948</v>
      </c>
    </row>
    <row r="21">
      <c r="A21" s="35" t="s">
        <v>43</v>
      </c>
      <c r="B21" s="35" t="n">
        <v>77392</v>
      </c>
      <c r="C21" s="35" t="n">
        <v>22482</v>
      </c>
      <c r="D21" s="35" t="n">
        <v>4859</v>
      </c>
      <c r="E21" s="35" t="n">
        <v>1257</v>
      </c>
      <c r="F21" s="35" t="n">
        <v>1101</v>
      </c>
      <c r="G21" s="35" t="n">
        <v>4469</v>
      </c>
      <c r="H21" s="35" t="n">
        <v>111560</v>
      </c>
    </row>
    <row r="22">
      <c r="A22" s="35" t="s">
        <v>44</v>
      </c>
      <c r="B22" s="35" t="n">
        <v>104436</v>
      </c>
      <c r="C22" s="35" t="n">
        <v>26522</v>
      </c>
      <c r="D22" s="35" t="n">
        <v>4131</v>
      </c>
      <c r="E22" s="35" t="n">
        <v>1250</v>
      </c>
      <c r="F22" s="35" t="n">
        <v>993</v>
      </c>
      <c r="G22" s="35" t="n">
        <v>4114</v>
      </c>
      <c r="H22" s="35" t="n">
        <v>141446</v>
      </c>
    </row>
    <row r="23">
      <c r="A23" s="35" t="s">
        <v>45</v>
      </c>
      <c r="B23" s="35" t="n">
        <v>85085</v>
      </c>
      <c r="C23" s="35" t="n">
        <v>24689</v>
      </c>
      <c r="D23" s="35" t="n">
        <v>4179</v>
      </c>
      <c r="E23" s="35" t="n">
        <v>1362</v>
      </c>
      <c r="F23" s="35" t="n">
        <v>1117</v>
      </c>
      <c r="G23" s="35" t="n">
        <v>4178</v>
      </c>
      <c r="H23" s="35" t="n">
        <v>120610</v>
      </c>
    </row>
    <row r="24">
      <c r="A24" s="35" t="s">
        <v>46</v>
      </c>
      <c r="B24" s="35" t="n">
        <v>76830</v>
      </c>
      <c r="C24" s="35" t="n">
        <v>22802</v>
      </c>
      <c r="D24" s="35" t="n">
        <v>3126</v>
      </c>
      <c r="E24" s="35" t="n">
        <v>970</v>
      </c>
      <c r="F24" s="35" t="n">
        <v>759</v>
      </c>
      <c r="G24" s="35" t="n">
        <v>4414</v>
      </c>
      <c r="H24" s="35" t="n">
        <v>108901</v>
      </c>
    </row>
    <row r="25">
      <c r="A25" s="35" t="s">
        <v>47</v>
      </c>
      <c r="B25" s="35" t="n">
        <v>64571</v>
      </c>
      <c r="C25" s="35" t="n">
        <v>21854</v>
      </c>
      <c r="D25" s="35" t="n">
        <v>3717</v>
      </c>
      <c r="E25" s="35" t="n">
        <v>1163</v>
      </c>
      <c r="F25" s="35" t="n">
        <v>919</v>
      </c>
      <c r="G25" s="35" t="n">
        <v>4549</v>
      </c>
      <c r="H25" s="35" t="n">
        <v>96773</v>
      </c>
    </row>
    <row r="26">
      <c r="A26" s="35" t="s">
        <v>48</v>
      </c>
      <c r="B26" s="35" t="n">
        <v>106145</v>
      </c>
      <c r="C26" s="35" t="n">
        <v>21176</v>
      </c>
      <c r="D26" s="35" t="n">
        <v>3432</v>
      </c>
      <c r="E26" s="35" t="n">
        <v>1019</v>
      </c>
      <c r="F26" s="35" t="n">
        <v>664</v>
      </c>
      <c r="G26" s="35" t="n">
        <v>3876</v>
      </c>
      <c r="H26" s="35" t="n">
        <v>136312</v>
      </c>
    </row>
    <row r="27">
      <c r="A27" s="35" t="s">
        <v>49</v>
      </c>
      <c r="B27" s="35" t="n">
        <v>76407</v>
      </c>
      <c r="C27" s="35" t="n">
        <v>16665</v>
      </c>
      <c r="D27" s="35" t="n">
        <v>5910</v>
      </c>
      <c r="E27" s="35" t="n">
        <v>2942</v>
      </c>
      <c r="F27" s="35" t="n">
        <v>367</v>
      </c>
      <c r="G27" s="35" t="n">
        <v>5417</v>
      </c>
      <c r="H27" s="35" t="n">
        <v>107708</v>
      </c>
    </row>
    <row r="28">
      <c r="A28" s="35" t="s">
        <v>50</v>
      </c>
      <c r="B28" s="35" t="n">
        <v>66612</v>
      </c>
      <c r="C28" s="35" t="n">
        <v>16831</v>
      </c>
      <c r="D28" s="35" t="n">
        <v>3310</v>
      </c>
      <c r="E28" s="35" t="n">
        <v>1326</v>
      </c>
      <c r="F28" s="35" t="n">
        <v>268</v>
      </c>
      <c r="G28" s="35" t="n">
        <v>5947</v>
      </c>
      <c r="H28" s="35" t="n">
        <v>94294</v>
      </c>
    </row>
    <row r="29">
      <c r="A29" s="35" t="s">
        <v>51</v>
      </c>
      <c r="B29" s="35" t="n">
        <v>70108</v>
      </c>
      <c r="C29" s="35" t="n">
        <v>16892</v>
      </c>
      <c r="D29" s="35" t="n">
        <v>3619</v>
      </c>
      <c r="E29" s="35" t="n">
        <v>1438</v>
      </c>
      <c r="F29" s="35" t="n">
        <v>374</v>
      </c>
      <c r="G29" s="35" t="n">
        <v>4655</v>
      </c>
      <c r="H29" s="35" t="n">
        <v>97086</v>
      </c>
    </row>
    <row r="30">
      <c r="A30" s="35" t="s">
        <v>52</v>
      </c>
      <c r="B30" s="35" t="n">
        <v>83587</v>
      </c>
      <c r="C30" s="35" t="n">
        <v>20156</v>
      </c>
      <c r="D30" s="35" t="n">
        <v>4817</v>
      </c>
      <c r="E30" s="35" t="n">
        <v>1888</v>
      </c>
      <c r="F30" s="35" t="n">
        <v>864</v>
      </c>
      <c r="G30" s="35" t="n">
        <v>5997</v>
      </c>
      <c r="H30" s="35" t="n">
        <v>117309</v>
      </c>
    </row>
    <row r="31">
      <c r="A31" s="35" t="s">
        <v>53</v>
      </c>
      <c r="B31" s="35" t="n">
        <v>61087</v>
      </c>
      <c r="C31" s="35" t="n">
        <v>18399</v>
      </c>
      <c r="D31" s="35" t="n">
        <v>3366</v>
      </c>
      <c r="E31" s="35" t="n">
        <v>1570</v>
      </c>
      <c r="F31" s="35" t="n">
        <v>522</v>
      </c>
      <c r="G31" s="35" t="n">
        <v>4032</v>
      </c>
      <c r="H31" s="35" t="n">
        <v>88976</v>
      </c>
    </row>
    <row r="32">
      <c r="A32" s="35" t="s">
        <v>54</v>
      </c>
      <c r="B32" s="35" t="n">
        <v>79804</v>
      </c>
      <c r="C32" s="35" t="n">
        <v>19572</v>
      </c>
      <c r="D32" s="35" t="n">
        <v>4197</v>
      </c>
      <c r="E32" s="35" t="n">
        <v>2165</v>
      </c>
      <c r="F32" s="35" t="n">
        <v>626</v>
      </c>
      <c r="G32" s="35" t="n">
        <v>4212</v>
      </c>
      <c r="H32" s="35" t="n">
        <v>110576</v>
      </c>
    </row>
    <row r="33">
      <c r="A33" s="35" t="s">
        <v>55</v>
      </c>
      <c r="B33" s="35" t="n">
        <v>80669</v>
      </c>
      <c r="C33" s="35" t="n">
        <v>22662</v>
      </c>
      <c r="D33" s="35" t="n">
        <v>4419</v>
      </c>
      <c r="E33" s="35" t="n">
        <v>2110</v>
      </c>
      <c r="F33" s="35" t="n">
        <v>740</v>
      </c>
      <c r="G33" s="35" t="n">
        <v>5063</v>
      </c>
      <c r="H33" s="35" t="n">
        <v>115663</v>
      </c>
    </row>
    <row r="34">
      <c r="A34" s="35" t="s">
        <v>56</v>
      </c>
      <c r="B34" s="35" t="n">
        <v>78375</v>
      </c>
      <c r="C34" s="35" t="n">
        <v>17998</v>
      </c>
      <c r="D34" s="35" t="n">
        <v>4178</v>
      </c>
      <c r="E34" s="35" t="n">
        <v>1857</v>
      </c>
      <c r="F34" s="35" t="n">
        <v>635</v>
      </c>
      <c r="G34" s="35" t="n">
        <v>3026</v>
      </c>
      <c r="H34" s="35" t="n">
        <v>106069</v>
      </c>
    </row>
    <row r="35">
      <c r="A35" s="36" t="s">
        <v>57</v>
      </c>
      <c r="B35" s="36" t="n">
        <v>87824</v>
      </c>
      <c r="C35" s="36" t="n">
        <v>23563</v>
      </c>
      <c r="D35" s="36" t="n">
        <v>4688</v>
      </c>
      <c r="E35" s="36" t="n">
        <v>2268</v>
      </c>
      <c r="F35" s="36" t="n">
        <v>805</v>
      </c>
      <c r="G35" s="36" t="n">
        <v>6546</v>
      </c>
      <c r="H35" s="36" t="n">
        <v>125694</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2587</v>
      </c>
      <c r="C11" s="37" t="n">
        <v>10565</v>
      </c>
      <c r="D11" s="37" t="n">
        <v>694</v>
      </c>
      <c r="E11" s="37" t="n">
        <v>1148</v>
      </c>
      <c r="F11" s="37" t="n">
        <v>14994</v>
      </c>
    </row>
    <row r="12">
      <c r="A12" s="37" t="s">
        <v>34</v>
      </c>
      <c r="B12" s="37" t="n">
        <v>2998</v>
      </c>
      <c r="C12" s="37" t="n">
        <v>9692</v>
      </c>
      <c r="D12" s="37" t="n">
        <v>663</v>
      </c>
      <c r="E12" s="37" t="n">
        <v>1006</v>
      </c>
      <c r="F12" s="37" t="n">
        <v>14359</v>
      </c>
    </row>
    <row r="13">
      <c r="A13" s="37" t="s">
        <v>35</v>
      </c>
      <c r="B13" s="37" t="n">
        <v>3926</v>
      </c>
      <c r="C13" s="37" t="n">
        <v>11830</v>
      </c>
      <c r="D13" s="37" t="n">
        <v>732</v>
      </c>
      <c r="E13" s="37" t="n">
        <v>1338</v>
      </c>
      <c r="F13" s="37" t="n">
        <v>17826</v>
      </c>
    </row>
    <row r="14">
      <c r="A14" s="37" t="s">
        <v>36</v>
      </c>
      <c r="B14" s="37" t="n">
        <v>3838</v>
      </c>
      <c r="C14" s="37" t="n">
        <v>10666</v>
      </c>
      <c r="D14" s="37" t="n">
        <v>527</v>
      </c>
      <c r="E14" s="37" t="n">
        <v>1237</v>
      </c>
      <c r="F14" s="37" t="n">
        <v>16268</v>
      </c>
    </row>
    <row r="15">
      <c r="A15" s="37" t="s">
        <v>37</v>
      </c>
      <c r="B15" s="37" t="n">
        <v>3022</v>
      </c>
      <c r="C15" s="37" t="n">
        <v>8332</v>
      </c>
      <c r="D15" s="37" t="n">
        <v>400</v>
      </c>
      <c r="E15" s="37" t="n">
        <v>875</v>
      </c>
      <c r="F15" s="37" t="n">
        <v>12629</v>
      </c>
    </row>
    <row r="16">
      <c r="A16" s="37" t="s">
        <v>38</v>
      </c>
      <c r="B16" s="37" t="n">
        <v>3498</v>
      </c>
      <c r="C16" s="37" t="n">
        <v>9507</v>
      </c>
      <c r="D16" s="37" t="n">
        <v>598</v>
      </c>
      <c r="E16" s="37" t="n">
        <v>888</v>
      </c>
      <c r="F16" s="37" t="n">
        <v>14491</v>
      </c>
    </row>
    <row r="17">
      <c r="A17" s="37" t="s">
        <v>39</v>
      </c>
      <c r="B17" s="37" t="n">
        <v>3507</v>
      </c>
      <c r="C17" s="37" t="n">
        <v>10356</v>
      </c>
      <c r="D17" s="37" t="n">
        <v>681</v>
      </c>
      <c r="E17" s="37" t="n">
        <v>1171</v>
      </c>
      <c r="F17" s="37" t="n">
        <v>15715</v>
      </c>
    </row>
    <row r="18">
      <c r="A18" s="37" t="s">
        <v>40</v>
      </c>
      <c r="B18" s="37" t="n">
        <v>3202</v>
      </c>
      <c r="C18" s="37" t="n">
        <v>11436</v>
      </c>
      <c r="D18" s="37" t="n">
        <v>715</v>
      </c>
      <c r="E18" s="37" t="n">
        <v>1494</v>
      </c>
      <c r="F18" s="37" t="n">
        <v>16847</v>
      </c>
    </row>
    <row r="19">
      <c r="A19" s="37" t="s">
        <v>41</v>
      </c>
      <c r="B19" s="37" t="n">
        <v>3582</v>
      </c>
      <c r="C19" s="37" t="n">
        <v>10338</v>
      </c>
      <c r="D19" s="37" t="n">
        <v>619</v>
      </c>
      <c r="E19" s="37" t="n">
        <v>1439</v>
      </c>
      <c r="F19" s="37" t="n">
        <v>15978</v>
      </c>
    </row>
    <row r="20">
      <c r="A20" s="37" t="s">
        <v>42</v>
      </c>
      <c r="B20" s="37" t="n">
        <v>3193</v>
      </c>
      <c r="C20" s="37" t="n">
        <v>9612</v>
      </c>
      <c r="D20" s="37" t="n">
        <v>642</v>
      </c>
      <c r="E20" s="37" t="n">
        <v>1242</v>
      </c>
      <c r="F20" s="37" t="n">
        <v>14689</v>
      </c>
    </row>
    <row r="21">
      <c r="A21" s="37" t="s">
        <v>43</v>
      </c>
      <c r="B21" s="37" t="n">
        <v>3109</v>
      </c>
      <c r="C21" s="37" t="n">
        <v>11078</v>
      </c>
      <c r="D21" s="37" t="n">
        <v>717</v>
      </c>
      <c r="E21" s="37" t="n">
        <v>1380</v>
      </c>
      <c r="F21" s="37" t="n">
        <v>16284</v>
      </c>
    </row>
    <row r="22">
      <c r="A22" s="37" t="s">
        <v>44</v>
      </c>
      <c r="B22" s="37" t="n">
        <v>2997</v>
      </c>
      <c r="C22" s="37" t="n">
        <v>10441</v>
      </c>
      <c r="D22" s="37" t="n">
        <v>623</v>
      </c>
      <c r="E22" s="37" t="n">
        <v>1316</v>
      </c>
      <c r="F22" s="37" t="n">
        <v>15377</v>
      </c>
    </row>
    <row r="23">
      <c r="A23" s="37" t="s">
        <v>45</v>
      </c>
      <c r="B23" s="37" t="n">
        <v>3155</v>
      </c>
      <c r="C23" s="37" t="n">
        <v>10301</v>
      </c>
      <c r="D23" s="37" t="n">
        <v>584</v>
      </c>
      <c r="E23" s="37" t="n">
        <v>1205</v>
      </c>
      <c r="F23" s="37" t="n">
        <v>15245</v>
      </c>
    </row>
    <row r="24">
      <c r="A24" s="37" t="s">
        <v>46</v>
      </c>
      <c r="B24" s="37" t="n">
        <v>3059</v>
      </c>
      <c r="C24" s="37" t="n">
        <v>8974</v>
      </c>
      <c r="D24" s="37" t="n">
        <v>508</v>
      </c>
      <c r="E24" s="37" t="n">
        <v>1163</v>
      </c>
      <c r="F24" s="37" t="n">
        <v>13704</v>
      </c>
    </row>
    <row r="25">
      <c r="A25" s="37" t="s">
        <v>47</v>
      </c>
      <c r="B25" s="37" t="n">
        <v>2682</v>
      </c>
      <c r="C25" s="37" t="n">
        <v>9316</v>
      </c>
      <c r="D25" s="37" t="n">
        <v>653</v>
      </c>
      <c r="E25" s="37" t="n">
        <v>1460</v>
      </c>
      <c r="F25" s="37" t="n">
        <v>14111</v>
      </c>
    </row>
    <row r="26">
      <c r="A26" s="37" t="s">
        <v>48</v>
      </c>
      <c r="B26" s="37" t="n">
        <v>2830</v>
      </c>
      <c r="C26" s="37" t="n">
        <v>9063</v>
      </c>
      <c r="D26" s="37" t="n">
        <v>473</v>
      </c>
      <c r="E26" s="37" t="n">
        <v>1232</v>
      </c>
      <c r="F26" s="37" t="n">
        <v>13598</v>
      </c>
    </row>
    <row r="27">
      <c r="A27" s="37" t="s">
        <v>49</v>
      </c>
      <c r="B27" s="37" t="n">
        <v>3529</v>
      </c>
      <c r="C27" s="37" t="n">
        <v>8138</v>
      </c>
      <c r="D27" s="37" t="n">
        <v>334</v>
      </c>
      <c r="E27" s="37" t="n">
        <v>953</v>
      </c>
      <c r="F27" s="37" t="n">
        <v>12954</v>
      </c>
    </row>
    <row r="28">
      <c r="A28" s="37" t="s">
        <v>50</v>
      </c>
      <c r="B28" s="37" t="n">
        <v>3104</v>
      </c>
      <c r="C28" s="37" t="n">
        <v>7990</v>
      </c>
      <c r="D28" s="37" t="n">
        <v>629</v>
      </c>
      <c r="E28" s="37" t="n">
        <v>808</v>
      </c>
      <c r="F28" s="37" t="n">
        <v>12531</v>
      </c>
    </row>
    <row r="29">
      <c r="A29" s="37" t="s">
        <v>51</v>
      </c>
      <c r="B29" s="37" t="n">
        <v>3504</v>
      </c>
      <c r="C29" s="37" t="n">
        <v>9409</v>
      </c>
      <c r="D29" s="37" t="n">
        <v>577</v>
      </c>
      <c r="E29" s="37" t="n">
        <v>1429</v>
      </c>
      <c r="F29" s="37" t="n">
        <v>14919</v>
      </c>
    </row>
    <row r="30">
      <c r="A30" s="37" t="s">
        <v>52</v>
      </c>
      <c r="B30" s="37" t="n">
        <v>3217</v>
      </c>
      <c r="C30" s="37" t="n">
        <v>10603</v>
      </c>
      <c r="D30" s="37" t="n">
        <v>661</v>
      </c>
      <c r="E30" s="37" t="n">
        <v>1567</v>
      </c>
      <c r="F30" s="37" t="n">
        <v>16048</v>
      </c>
    </row>
    <row r="31">
      <c r="A31" s="37" t="s">
        <v>53</v>
      </c>
      <c r="B31" s="37" t="n">
        <v>2983</v>
      </c>
      <c r="C31" s="37" t="n">
        <v>9414</v>
      </c>
      <c r="D31" s="37" t="n">
        <v>575</v>
      </c>
      <c r="E31" s="37" t="n">
        <v>1564</v>
      </c>
      <c r="F31" s="37" t="n">
        <v>14536</v>
      </c>
    </row>
    <row r="32">
      <c r="A32" s="37" t="s">
        <v>54</v>
      </c>
      <c r="B32" s="37" t="n">
        <v>2524</v>
      </c>
      <c r="C32" s="37" t="n">
        <v>10172</v>
      </c>
      <c r="D32" s="37" t="n">
        <v>598</v>
      </c>
      <c r="E32" s="37" t="n">
        <v>1582</v>
      </c>
      <c r="F32" s="37" t="n">
        <v>14876</v>
      </c>
    </row>
    <row r="33">
      <c r="A33" s="37" t="s">
        <v>55</v>
      </c>
      <c r="B33" s="37" t="n">
        <v>3141</v>
      </c>
      <c r="C33" s="37" t="n">
        <v>10060</v>
      </c>
      <c r="D33" s="37" t="n">
        <v>547</v>
      </c>
      <c r="E33" s="37" t="n">
        <v>1568</v>
      </c>
      <c r="F33" s="37" t="n">
        <v>15316</v>
      </c>
    </row>
    <row r="34">
      <c r="A34" s="37" t="s">
        <v>56</v>
      </c>
      <c r="B34" s="37" t="n">
        <v>2583</v>
      </c>
      <c r="C34" s="37" t="n">
        <v>9681</v>
      </c>
      <c r="D34" s="37" t="n">
        <v>509</v>
      </c>
      <c r="E34" s="37" t="n">
        <v>1541</v>
      </c>
      <c r="F34" s="37" t="n">
        <v>14314</v>
      </c>
    </row>
    <row r="35">
      <c r="A35" s="38" t="s">
        <v>57</v>
      </c>
      <c r="B35" s="38" t="n">
        <v>2493</v>
      </c>
      <c r="C35" s="38" t="n">
        <v>10568</v>
      </c>
      <c r="D35" s="38" t="n">
        <v>630</v>
      </c>
      <c r="E35" s="38" t="n">
        <v>1711</v>
      </c>
      <c r="F35" s="38" t="n">
        <v>15402</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11612</v>
      </c>
      <c r="D11" s="39" t="n">
        <v>11479</v>
      </c>
      <c r="E11" s="39" t="n">
        <v>12684</v>
      </c>
      <c r="F11" s="39" t="n">
        <v>50448</v>
      </c>
      <c r="G11" s="39" t="n">
        <v>141951</v>
      </c>
    </row>
    <row r="12">
      <c r="A12" s="39" t="s">
        <v>104</v>
      </c>
      <c r="B12" s="39" t="s">
        <v>105</v>
      </c>
      <c r="C12" s="39" t="n">
        <v>10265</v>
      </c>
      <c r="D12" s="39" t="n">
        <v>5809</v>
      </c>
      <c r="E12" s="39" t="n">
        <v>4058</v>
      </c>
      <c r="F12" s="39" t="n">
        <v>28594</v>
      </c>
      <c r="G12" s="39" t="n">
        <v>62339</v>
      </c>
    </row>
    <row r="13">
      <c r="A13" s="39" t="s">
        <v>106</v>
      </c>
      <c r="B13" s="39" t="s">
        <v>107</v>
      </c>
      <c r="C13" s="39" t="n">
        <v>7692</v>
      </c>
      <c r="D13" s="39" t="n">
        <v>4299</v>
      </c>
      <c r="E13" s="39" t="n">
        <v>7387</v>
      </c>
      <c r="F13" s="39" t="n">
        <v>18827</v>
      </c>
      <c r="G13" s="39" t="n">
        <v>32740</v>
      </c>
    </row>
    <row r="14">
      <c r="A14" s="39" t="s">
        <v>108</v>
      </c>
      <c r="B14" s="39" t="s">
        <v>109</v>
      </c>
      <c r="C14" s="39" t="n">
        <v>7046</v>
      </c>
      <c r="D14" s="39" t="n">
        <v>8191</v>
      </c>
      <c r="E14" s="39" t="n">
        <v>5896</v>
      </c>
      <c r="F14" s="39" t="n">
        <v>27803</v>
      </c>
      <c r="G14" s="39" t="n">
        <v>80649</v>
      </c>
    </row>
    <row r="15">
      <c r="A15" s="39" t="s">
        <v>110</v>
      </c>
      <c r="B15" s="39" t="s">
        <v>111</v>
      </c>
      <c r="C15" s="39" t="n">
        <v>5687</v>
      </c>
      <c r="D15" s="39" t="n">
        <v>2890</v>
      </c>
      <c r="E15" s="39" t="n">
        <v>3498</v>
      </c>
      <c r="F15" s="39" t="n">
        <v>16633</v>
      </c>
      <c r="G15" s="39" t="n">
        <v>38339</v>
      </c>
    </row>
    <row r="16">
      <c r="A16" s="39" t="s">
        <v>112</v>
      </c>
      <c r="B16" s="39" t="s">
        <v>113</v>
      </c>
      <c r="C16" s="39" t="n">
        <v>5183</v>
      </c>
      <c r="D16" s="39" t="n">
        <v>6546</v>
      </c>
      <c r="E16" s="39" t="n">
        <v>6667</v>
      </c>
      <c r="F16" s="39" t="n">
        <v>30406</v>
      </c>
      <c r="G16" s="39" t="n">
        <v>76836</v>
      </c>
    </row>
    <row r="17">
      <c r="A17" s="39" t="s">
        <v>114</v>
      </c>
      <c r="B17" s="39" t="s">
        <v>115</v>
      </c>
      <c r="C17" s="39" t="n">
        <v>4976</v>
      </c>
      <c r="D17" s="39" t="n">
        <v>2302</v>
      </c>
      <c r="E17" s="39" t="n">
        <v>3929</v>
      </c>
      <c r="F17" s="39" t="n">
        <v>14944</v>
      </c>
      <c r="G17" s="39" t="n">
        <v>43299</v>
      </c>
    </row>
    <row r="18">
      <c r="A18" s="39" t="s">
        <v>116</v>
      </c>
      <c r="B18" s="39" t="s">
        <v>117</v>
      </c>
      <c r="C18" s="39" t="n">
        <v>4848</v>
      </c>
      <c r="D18" s="39" t="n">
        <v>2353</v>
      </c>
      <c r="E18" s="39" t="n">
        <v>6631</v>
      </c>
      <c r="F18" s="39" t="n">
        <v>15350</v>
      </c>
      <c r="G18" s="39" t="n">
        <v>46932</v>
      </c>
    </row>
    <row r="19">
      <c r="A19" s="39" t="s">
        <v>118</v>
      </c>
      <c r="B19" s="39" t="s">
        <v>119</v>
      </c>
      <c r="C19" s="39" t="n">
        <v>4402</v>
      </c>
      <c r="D19" s="39" t="n">
        <v>1038</v>
      </c>
      <c r="E19" s="39" t="n">
        <v>1979</v>
      </c>
      <c r="F19" s="39" t="n">
        <v>7601</v>
      </c>
      <c r="G19" s="39" t="n">
        <v>11088</v>
      </c>
    </row>
    <row r="20">
      <c r="A20" s="39" t="s">
        <v>120</v>
      </c>
      <c r="B20" s="39" t="s">
        <v>121</v>
      </c>
      <c r="C20" s="39" t="n">
        <v>3683</v>
      </c>
      <c r="D20" s="39" t="n">
        <v>3308</v>
      </c>
      <c r="E20" s="39" t="n">
        <v>3189</v>
      </c>
      <c r="F20" s="39" t="n">
        <v>24122</v>
      </c>
      <c r="G20" s="39" t="n">
        <v>69334</v>
      </c>
    </row>
    <row r="21">
      <c r="A21" s="39" t="s">
        <v>122</v>
      </c>
      <c r="B21" s="39" t="s">
        <v>123</v>
      </c>
      <c r="C21" s="39" t="n">
        <v>3551</v>
      </c>
      <c r="D21" s="39" t="n">
        <v>1734</v>
      </c>
      <c r="E21" s="39" t="n">
        <v>3421</v>
      </c>
      <c r="F21" s="39" t="n">
        <v>9900</v>
      </c>
      <c r="G21" s="39" t="n">
        <v>40183</v>
      </c>
    </row>
    <row r="22">
      <c r="A22" s="39" t="s">
        <v>124</v>
      </c>
      <c r="B22" s="39" t="s">
        <v>125</v>
      </c>
      <c r="C22" s="39" t="n">
        <v>3286</v>
      </c>
      <c r="D22" s="39" t="n">
        <v>2417</v>
      </c>
      <c r="E22" s="39" t="n">
        <v>1040</v>
      </c>
      <c r="F22" s="39" t="n">
        <v>7406</v>
      </c>
      <c r="G22" s="39" t="n">
        <v>12702</v>
      </c>
    </row>
    <row r="23">
      <c r="A23" s="39" t="s">
        <v>126</v>
      </c>
      <c r="B23" s="39" t="s">
        <v>127</v>
      </c>
      <c r="C23" s="39" t="n">
        <v>3066</v>
      </c>
      <c r="D23" s="39" t="n">
        <v>1507</v>
      </c>
      <c r="E23" s="39" t="n">
        <v>1812</v>
      </c>
      <c r="F23" s="39" t="n">
        <v>11456</v>
      </c>
      <c r="G23" s="39" t="n">
        <v>26009</v>
      </c>
    </row>
    <row r="24">
      <c r="A24" s="39" t="s">
        <v>128</v>
      </c>
      <c r="B24" s="39" t="s">
        <v>129</v>
      </c>
      <c r="C24" s="39" t="n">
        <v>2640</v>
      </c>
      <c r="D24" s="39" t="n">
        <v>3521</v>
      </c>
      <c r="E24" s="39" t="n">
        <v>4436</v>
      </c>
      <c r="F24" s="39" t="n">
        <v>11562</v>
      </c>
      <c r="G24" s="39" t="n">
        <v>28339</v>
      </c>
    </row>
    <row r="25">
      <c r="A25" s="39" t="s">
        <v>130</v>
      </c>
      <c r="B25" s="39" t="s">
        <v>131</v>
      </c>
      <c r="C25" s="39" t="n">
        <v>1966</v>
      </c>
      <c r="D25" s="39" t="n">
        <v>1641</v>
      </c>
      <c r="E25" s="39" t="n">
        <v>2879</v>
      </c>
      <c r="F25" s="39" t="n">
        <v>7759</v>
      </c>
      <c r="G25" s="39" t="n">
        <v>24761</v>
      </c>
    </row>
    <row r="26">
      <c r="A26" s="39" t="s">
        <v>132</v>
      </c>
      <c r="B26" s="39" t="s">
        <v>133</v>
      </c>
      <c r="C26" s="39" t="n">
        <v>1434</v>
      </c>
      <c r="D26" s="39" t="n">
        <v>2184</v>
      </c>
      <c r="E26" s="39" t="n">
        <v>1721</v>
      </c>
      <c r="F26" s="39" t="n">
        <v>7174</v>
      </c>
      <c r="G26" s="39" t="n">
        <v>17144</v>
      </c>
    </row>
    <row r="27">
      <c r="A27" s="39" t="s">
        <v>134</v>
      </c>
      <c r="B27" s="39" t="s">
        <v>135</v>
      </c>
      <c r="C27" s="39" t="n">
        <v>1393</v>
      </c>
      <c r="D27" s="39" t="n">
        <v>1711</v>
      </c>
      <c r="E27" s="39" t="n">
        <v>1425</v>
      </c>
      <c r="F27" s="39" t="n">
        <v>6246</v>
      </c>
      <c r="G27" s="39" t="n">
        <v>15711</v>
      </c>
    </row>
    <row r="28">
      <c r="A28" s="39" t="s">
        <v>136</v>
      </c>
      <c r="B28" s="39" t="s">
        <v>137</v>
      </c>
      <c r="C28" s="39" t="n">
        <v>1325</v>
      </c>
      <c r="D28" s="39" t="n">
        <v>1483</v>
      </c>
      <c r="E28" s="39" t="n">
        <v>1859</v>
      </c>
      <c r="F28" s="39" t="n">
        <v>7490</v>
      </c>
      <c r="G28" s="39" t="n">
        <v>21785</v>
      </c>
    </row>
    <row r="29">
      <c r="A29" s="39" t="s">
        <v>138</v>
      </c>
      <c r="B29" s="39" t="s">
        <v>139</v>
      </c>
      <c r="C29" s="39" t="n">
        <v>1210</v>
      </c>
      <c r="D29" s="39" t="n">
        <v>1589</v>
      </c>
      <c r="E29" s="39" t="n">
        <v>646</v>
      </c>
      <c r="F29" s="39" t="n">
        <v>5290</v>
      </c>
      <c r="G29" s="39" t="n">
        <v>12038</v>
      </c>
    </row>
    <row r="30">
      <c r="A30" s="39" t="s">
        <v>140</v>
      </c>
      <c r="B30" s="39" t="s">
        <v>141</v>
      </c>
      <c r="C30" s="39" t="n">
        <v>1197</v>
      </c>
      <c r="D30" s="39" t="n">
        <v>1130</v>
      </c>
      <c r="E30" s="39" t="n">
        <v>387</v>
      </c>
      <c r="F30" s="39" t="n">
        <v>5852</v>
      </c>
      <c r="G30" s="39" t="n">
        <v>16808</v>
      </c>
    </row>
    <row r="31">
      <c r="A31" s="39" t="s">
        <v>142</v>
      </c>
      <c r="B31" s="39" t="s">
        <v>143</v>
      </c>
      <c r="C31" s="39" t="n">
        <v>1159</v>
      </c>
      <c r="D31" s="39" t="n">
        <v>1572</v>
      </c>
      <c r="E31" s="39" t="n">
        <v>1265</v>
      </c>
      <c r="F31" s="39" t="n">
        <v>5480</v>
      </c>
      <c r="G31" s="39" t="n">
        <v>13874</v>
      </c>
    </row>
    <row r="32">
      <c r="A32" s="39" t="s">
        <v>144</v>
      </c>
      <c r="B32" s="39" t="s">
        <v>145</v>
      </c>
      <c r="C32" s="39" t="n">
        <v>1085</v>
      </c>
      <c r="D32" s="39" t="n">
        <v>969</v>
      </c>
      <c r="E32" s="39" t="n">
        <v>0</v>
      </c>
      <c r="F32" s="39" t="n">
        <v>2917</v>
      </c>
      <c r="G32" s="39" t="n">
        <v>3323</v>
      </c>
    </row>
    <row r="33">
      <c r="A33" s="39" t="s">
        <v>146</v>
      </c>
      <c r="B33" s="39" t="s">
        <v>147</v>
      </c>
      <c r="C33" s="39" t="n">
        <v>917</v>
      </c>
      <c r="D33" s="39" t="n">
        <v>541</v>
      </c>
      <c r="E33" s="39" t="n">
        <v>456</v>
      </c>
      <c r="F33" s="39" t="n">
        <v>3192</v>
      </c>
      <c r="G33" s="39" t="n">
        <v>28184</v>
      </c>
    </row>
    <row r="34">
      <c r="A34" s="39" t="s">
        <v>148</v>
      </c>
      <c r="B34" s="39" t="s">
        <v>149</v>
      </c>
      <c r="C34" s="39" t="n">
        <v>881</v>
      </c>
      <c r="D34" s="39" t="n">
        <v>1250</v>
      </c>
      <c r="E34" s="39" t="n">
        <v>2197</v>
      </c>
      <c r="F34" s="39" t="n">
        <v>4201</v>
      </c>
      <c r="G34" s="39" t="n">
        <v>20548</v>
      </c>
    </row>
    <row r="35">
      <c r="A35" s="39" t="s">
        <v>150</v>
      </c>
      <c r="B35" s="39" t="s">
        <v>151</v>
      </c>
      <c r="C35" s="39" t="n">
        <v>879</v>
      </c>
      <c r="D35" s="39" t="n">
        <v>603</v>
      </c>
      <c r="E35" s="39" t="n">
        <v>0</v>
      </c>
      <c r="F35" s="39" t="n">
        <v>3443</v>
      </c>
      <c r="G35" s="39" t="n">
        <v>4924</v>
      </c>
    </row>
    <row r="36">
      <c r="A36" s="39" t="s">
        <v>152</v>
      </c>
      <c r="B36" s="39" t="s">
        <v>153</v>
      </c>
      <c r="C36" s="39" t="n">
        <v>599</v>
      </c>
      <c r="D36" s="39" t="n">
        <v>515</v>
      </c>
      <c r="E36" s="39" t="n">
        <v>434</v>
      </c>
      <c r="F36" s="39" t="n">
        <v>2087</v>
      </c>
      <c r="G36" s="39" t="n">
        <v>5324</v>
      </c>
    </row>
    <row r="37">
      <c r="A37" s="39" t="s">
        <v>154</v>
      </c>
      <c r="B37" s="39" t="s">
        <v>155</v>
      </c>
      <c r="C37" s="39" t="n">
        <v>554</v>
      </c>
      <c r="D37" s="39" t="n">
        <v>744</v>
      </c>
      <c r="E37" s="39" t="n">
        <v>648</v>
      </c>
      <c r="F37" s="39" t="n">
        <v>3145</v>
      </c>
      <c r="G37" s="39" t="n">
        <v>7287</v>
      </c>
    </row>
    <row r="38">
      <c r="A38" s="39" t="s">
        <v>156</v>
      </c>
      <c r="B38" s="39" t="s">
        <v>157</v>
      </c>
      <c r="C38" s="39" t="n">
        <v>480</v>
      </c>
      <c r="D38" s="39" t="n">
        <v>725</v>
      </c>
      <c r="E38" s="39" t="n">
        <v>119</v>
      </c>
      <c r="F38" s="39" t="n">
        <v>4391</v>
      </c>
      <c r="G38" s="39" t="n">
        <v>5907</v>
      </c>
    </row>
    <row r="39">
      <c r="A39" s="39" t="s">
        <v>158</v>
      </c>
      <c r="B39" s="39" t="s">
        <v>159</v>
      </c>
      <c r="C39" s="39" t="n">
        <v>414</v>
      </c>
      <c r="D39" s="39" t="n">
        <v>401</v>
      </c>
      <c r="E39" s="39" t="n">
        <v>354</v>
      </c>
      <c r="F39" s="39" t="n">
        <v>1821</v>
      </c>
      <c r="G39" s="39" t="n">
        <v>3795</v>
      </c>
    </row>
    <row r="40">
      <c r="A40" s="39" t="s">
        <v>160</v>
      </c>
      <c r="B40" s="39" t="s">
        <v>161</v>
      </c>
      <c r="C40" s="39" t="n">
        <v>382</v>
      </c>
      <c r="D40" s="39" t="n">
        <v>302</v>
      </c>
      <c r="E40" s="39" t="n">
        <v>697</v>
      </c>
      <c r="F40" s="39" t="n">
        <v>1095</v>
      </c>
      <c r="G40" s="39" t="n">
        <v>4858</v>
      </c>
    </row>
    <row r="41">
      <c r="A41" s="39" t="s">
        <v>162</v>
      </c>
      <c r="B41" s="39" t="s">
        <v>163</v>
      </c>
      <c r="C41" s="39" t="n">
        <v>2198</v>
      </c>
      <c r="D41" s="39" t="n">
        <v>2717</v>
      </c>
      <c r="E41" s="39" t="n">
        <v>3371</v>
      </c>
      <c r="F41" s="39" t="n">
        <v>11485</v>
      </c>
      <c r="G41" s="39" t="n">
        <v>37304</v>
      </c>
    </row>
    <row r="42">
      <c r="A42" s="40" t="s">
        <v>32</v>
      </c>
      <c r="B42" s="40" t="s">
        <v>164</v>
      </c>
      <c r="C42" s="40" t="n">
        <v>96010</v>
      </c>
      <c r="D42" s="40" t="n">
        <v>77471</v>
      </c>
      <c r="E42" s="40" t="n">
        <v>85085</v>
      </c>
      <c r="F42" s="40" t="n">
        <v>358120</v>
      </c>
      <c r="G42" s="40" t="n">
        <v>954315</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103</v>
      </c>
      <c r="C11" s="41" t="n">
        <v>5992</v>
      </c>
      <c r="D11" s="41" t="n">
        <v>4608</v>
      </c>
      <c r="E11" s="41" t="n">
        <v>7592</v>
      </c>
      <c r="F11" s="41" t="n">
        <v>25610</v>
      </c>
      <c r="G11" s="41" t="n">
        <v>59244</v>
      </c>
    </row>
    <row r="12">
      <c r="A12" s="41" t="s">
        <v>104</v>
      </c>
      <c r="B12" s="41" t="s">
        <v>129</v>
      </c>
      <c r="C12" s="41" t="n">
        <v>4512</v>
      </c>
      <c r="D12" s="41" t="n">
        <v>6316</v>
      </c>
      <c r="E12" s="41" t="n">
        <v>4627</v>
      </c>
      <c r="F12" s="41" t="n">
        <v>21992</v>
      </c>
      <c r="G12" s="41" t="n">
        <v>53935</v>
      </c>
    </row>
    <row r="13">
      <c r="A13" s="41" t="s">
        <v>106</v>
      </c>
      <c r="B13" s="41" t="s">
        <v>133</v>
      </c>
      <c r="C13" s="41" t="n">
        <v>2354</v>
      </c>
      <c r="D13" s="41" t="n">
        <v>2887</v>
      </c>
      <c r="E13" s="41" t="n">
        <v>2414</v>
      </c>
      <c r="F13" s="41" t="n">
        <v>10292</v>
      </c>
      <c r="G13" s="41" t="n">
        <v>27020</v>
      </c>
    </row>
    <row r="14">
      <c r="A14" s="41" t="s">
        <v>108</v>
      </c>
      <c r="B14" s="41" t="s">
        <v>147</v>
      </c>
      <c r="C14" s="41" t="n">
        <v>2325</v>
      </c>
      <c r="D14" s="41" t="n">
        <v>1169</v>
      </c>
      <c r="E14" s="41" t="n">
        <v>1504</v>
      </c>
      <c r="F14" s="41" t="n">
        <v>5339</v>
      </c>
      <c r="G14" s="41" t="n">
        <v>23291</v>
      </c>
    </row>
    <row r="15">
      <c r="A15" s="41" t="s">
        <v>110</v>
      </c>
      <c r="B15" s="41" t="s">
        <v>105</v>
      </c>
      <c r="C15" s="41" t="n">
        <v>1868</v>
      </c>
      <c r="D15" s="41" t="n">
        <v>1041</v>
      </c>
      <c r="E15" s="41" t="n">
        <v>4211</v>
      </c>
      <c r="F15" s="41" t="n">
        <v>5579</v>
      </c>
      <c r="G15" s="41" t="n">
        <v>14673</v>
      </c>
    </row>
    <row r="16">
      <c r="A16" s="41" t="s">
        <v>112</v>
      </c>
      <c r="B16" s="41" t="s">
        <v>168</v>
      </c>
      <c r="C16" s="41" t="n">
        <v>1448</v>
      </c>
      <c r="D16" s="41" t="n">
        <v>984</v>
      </c>
      <c r="E16" s="41" t="n">
        <v>1504</v>
      </c>
      <c r="F16" s="41" t="n">
        <v>4428</v>
      </c>
      <c r="G16" s="41" t="n">
        <v>13155</v>
      </c>
    </row>
    <row r="17">
      <c r="A17" s="41" t="s">
        <v>114</v>
      </c>
      <c r="B17" s="41" t="s">
        <v>121</v>
      </c>
      <c r="C17" s="41" t="n">
        <v>1039</v>
      </c>
      <c r="D17" s="41" t="n">
        <v>1252</v>
      </c>
      <c r="E17" s="41" t="n">
        <v>393</v>
      </c>
      <c r="F17" s="41" t="n">
        <v>3884</v>
      </c>
      <c r="G17" s="41" t="n">
        <v>13184</v>
      </c>
    </row>
    <row r="18">
      <c r="A18" s="41" t="s">
        <v>116</v>
      </c>
      <c r="B18" s="41" t="s">
        <v>127</v>
      </c>
      <c r="C18" s="41" t="n">
        <v>998</v>
      </c>
      <c r="D18" s="41" t="n">
        <v>1043</v>
      </c>
      <c r="E18" s="41" t="n">
        <v>514</v>
      </c>
      <c r="F18" s="41" t="n">
        <v>3589</v>
      </c>
      <c r="G18" s="41" t="n">
        <v>6202</v>
      </c>
    </row>
    <row r="19">
      <c r="A19" s="41" t="s">
        <v>118</v>
      </c>
      <c r="B19" s="41" t="s">
        <v>169</v>
      </c>
      <c r="C19" s="41" t="n">
        <v>640</v>
      </c>
      <c r="D19" s="41" t="n">
        <v>672</v>
      </c>
      <c r="E19" s="41" t="n">
        <v>527</v>
      </c>
      <c r="F19" s="41" t="n">
        <v>3186</v>
      </c>
      <c r="G19" s="41" t="n">
        <v>7080</v>
      </c>
    </row>
    <row r="20">
      <c r="A20" s="41" t="s">
        <v>120</v>
      </c>
      <c r="B20" s="41" t="s">
        <v>149</v>
      </c>
      <c r="C20" s="41" t="n">
        <v>353</v>
      </c>
      <c r="D20" s="41" t="n">
        <v>520</v>
      </c>
      <c r="E20" s="41" t="n">
        <v>695</v>
      </c>
      <c r="F20" s="41" t="n">
        <v>1360</v>
      </c>
      <c r="G20" s="41" t="n">
        <v>5921</v>
      </c>
    </row>
    <row r="21">
      <c r="A21" s="41" t="s">
        <v>122</v>
      </c>
      <c r="B21" s="41" t="s">
        <v>113</v>
      </c>
      <c r="C21" s="41" t="n">
        <v>312</v>
      </c>
      <c r="D21" s="41" t="n">
        <v>561</v>
      </c>
      <c r="E21" s="41" t="n">
        <v>311</v>
      </c>
      <c r="F21" s="41" t="n">
        <v>1423</v>
      </c>
      <c r="G21" s="41" t="n">
        <v>2945</v>
      </c>
    </row>
    <row r="22">
      <c r="A22" s="41" t="s">
        <v>124</v>
      </c>
      <c r="B22" s="41" t="s">
        <v>170</v>
      </c>
      <c r="C22" s="41" t="n">
        <v>282</v>
      </c>
      <c r="D22" s="41" t="n">
        <v>460</v>
      </c>
      <c r="E22" s="41" t="n">
        <v>1</v>
      </c>
      <c r="F22" s="41" t="n">
        <v>2297</v>
      </c>
      <c r="G22" s="41" t="n">
        <v>4429</v>
      </c>
    </row>
    <row r="23">
      <c r="A23" s="41" t="s">
        <v>126</v>
      </c>
      <c r="B23" s="41" t="s">
        <v>171</v>
      </c>
      <c r="C23" s="41" t="n">
        <v>238</v>
      </c>
      <c r="D23" s="41" t="n">
        <v>223</v>
      </c>
      <c r="E23" s="41" t="n">
        <v>108</v>
      </c>
      <c r="F23" s="41" t="n">
        <v>951</v>
      </c>
      <c r="G23" s="41" t="n">
        <v>2001</v>
      </c>
    </row>
    <row r="24">
      <c r="A24" s="41" t="s">
        <v>128</v>
      </c>
      <c r="B24" s="41" t="s">
        <v>172</v>
      </c>
      <c r="C24" s="41" t="n">
        <v>190</v>
      </c>
      <c r="D24" s="41" t="n">
        <v>61</v>
      </c>
      <c r="E24" s="41" t="n">
        <v>0</v>
      </c>
      <c r="F24" s="41" t="n">
        <v>383</v>
      </c>
      <c r="G24" s="41" t="n">
        <v>441</v>
      </c>
    </row>
    <row r="25">
      <c r="A25" s="41" t="s">
        <v>130</v>
      </c>
      <c r="B25" s="41" t="s">
        <v>173</v>
      </c>
      <c r="C25" s="41" t="n">
        <v>122</v>
      </c>
      <c r="D25" s="41" t="n">
        <v>214</v>
      </c>
      <c r="E25" s="41" t="n">
        <v>0</v>
      </c>
      <c r="F25" s="41" t="n">
        <v>886</v>
      </c>
      <c r="G25" s="41" t="n">
        <v>1383</v>
      </c>
    </row>
    <row r="26">
      <c r="A26" s="41" t="s">
        <v>132</v>
      </c>
      <c r="B26" s="41" t="s">
        <v>174</v>
      </c>
      <c r="C26" s="41" t="n">
        <v>94</v>
      </c>
      <c r="D26" s="41" t="n">
        <v>12</v>
      </c>
      <c r="E26" s="41" t="n">
        <v>29</v>
      </c>
      <c r="F26" s="41" t="n">
        <v>230</v>
      </c>
      <c r="G26" s="41" t="n">
        <v>497</v>
      </c>
    </row>
    <row r="27">
      <c r="A27" s="41" t="s">
        <v>134</v>
      </c>
      <c r="B27" s="41" t="s">
        <v>109</v>
      </c>
      <c r="C27" s="41" t="n">
        <v>76</v>
      </c>
      <c r="D27" s="41" t="n">
        <v>97</v>
      </c>
      <c r="E27" s="41" t="n">
        <v>32</v>
      </c>
      <c r="F27" s="41" t="n">
        <v>389</v>
      </c>
      <c r="G27" s="41" t="n">
        <v>9765</v>
      </c>
    </row>
    <row r="28">
      <c r="A28" s="41" t="s">
        <v>136</v>
      </c>
      <c r="B28" s="41" t="s">
        <v>175</v>
      </c>
      <c r="C28" s="41" t="n">
        <v>48</v>
      </c>
      <c r="D28" s="41" t="n">
        <v>149</v>
      </c>
      <c r="E28" s="41" t="n">
        <v>112</v>
      </c>
      <c r="F28" s="41" t="n">
        <v>369</v>
      </c>
      <c r="G28" s="41" t="n">
        <v>699</v>
      </c>
    </row>
    <row r="29">
      <c r="A29" s="41" t="s">
        <v>138</v>
      </c>
      <c r="B29" s="41" t="s">
        <v>137</v>
      </c>
      <c r="C29" s="41" t="n">
        <v>39</v>
      </c>
      <c r="D29" s="41" t="n">
        <v>25</v>
      </c>
      <c r="E29" s="41" t="n">
        <v>59</v>
      </c>
      <c r="F29" s="41" t="n">
        <v>199</v>
      </c>
      <c r="G29" s="41" t="n">
        <v>463</v>
      </c>
    </row>
    <row r="30">
      <c r="A30" s="41" t="s">
        <v>140</v>
      </c>
      <c r="B30" s="41" t="s">
        <v>115</v>
      </c>
      <c r="C30" s="41" t="n">
        <v>31</v>
      </c>
      <c r="D30" s="41" t="n">
        <v>37</v>
      </c>
      <c r="E30" s="41" t="n">
        <v>0</v>
      </c>
      <c r="F30" s="41" t="n">
        <v>1119</v>
      </c>
      <c r="G30" s="41" t="n">
        <v>2786</v>
      </c>
    </row>
    <row r="31">
      <c r="A31" s="41" t="s">
        <v>142</v>
      </c>
      <c r="B31" s="41" t="s">
        <v>163</v>
      </c>
      <c r="C31" s="41" t="n">
        <v>85</v>
      </c>
      <c r="D31" s="41" t="n">
        <v>359</v>
      </c>
      <c r="E31" s="41" t="n">
        <v>56</v>
      </c>
      <c r="F31" s="41" t="n">
        <v>1409</v>
      </c>
      <c r="G31" s="41" t="n">
        <v>2836</v>
      </c>
    </row>
    <row r="32">
      <c r="A32" s="42" t="s">
        <v>32</v>
      </c>
      <c r="B32" s="42" t="s">
        <v>164</v>
      </c>
      <c r="C32" s="42" t="n">
        <v>23046</v>
      </c>
      <c r="D32" s="42" t="n">
        <v>22690</v>
      </c>
      <c r="E32" s="42" t="n">
        <v>24689</v>
      </c>
      <c r="F32" s="42" t="n">
        <v>94914</v>
      </c>
      <c r="G32" s="42" t="n">
        <v>251950</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177</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129</v>
      </c>
      <c r="C11" s="43" t="n">
        <v>1077</v>
      </c>
      <c r="D11" s="43" t="n">
        <v>862</v>
      </c>
      <c r="E11" s="43" t="n">
        <v>71</v>
      </c>
      <c r="F11" s="43" t="n">
        <v>4463</v>
      </c>
      <c r="G11" s="43" t="n">
        <v>7396</v>
      </c>
    </row>
    <row r="12">
      <c r="A12" s="43" t="s">
        <v>104</v>
      </c>
      <c r="B12" s="43" t="s">
        <v>133</v>
      </c>
      <c r="C12" s="43" t="n">
        <v>603</v>
      </c>
      <c r="D12" s="43" t="n">
        <v>727</v>
      </c>
      <c r="E12" s="43" t="n">
        <v>908</v>
      </c>
      <c r="F12" s="43" t="n">
        <v>2612</v>
      </c>
      <c r="G12" s="43" t="n">
        <v>7465</v>
      </c>
    </row>
    <row r="13">
      <c r="A13" s="43" t="s">
        <v>106</v>
      </c>
      <c r="B13" s="43" t="s">
        <v>137</v>
      </c>
      <c r="C13" s="43" t="n">
        <v>234</v>
      </c>
      <c r="D13" s="43" t="n">
        <v>269</v>
      </c>
      <c r="E13" s="43" t="n">
        <v>323</v>
      </c>
      <c r="F13" s="43" t="n">
        <v>1259</v>
      </c>
      <c r="G13" s="43" t="n">
        <v>2773</v>
      </c>
    </row>
    <row r="14">
      <c r="A14" s="43" t="s">
        <v>108</v>
      </c>
      <c r="B14" s="43" t="s">
        <v>169</v>
      </c>
      <c r="C14" s="43" t="n">
        <v>217</v>
      </c>
      <c r="D14" s="43" t="n">
        <v>243</v>
      </c>
      <c r="E14" s="43" t="n">
        <v>297</v>
      </c>
      <c r="F14" s="43" t="n">
        <v>1212</v>
      </c>
      <c r="G14" s="43" t="n">
        <v>2685</v>
      </c>
    </row>
    <row r="15">
      <c r="A15" s="43" t="s">
        <v>110</v>
      </c>
      <c r="B15" s="43" t="s">
        <v>178</v>
      </c>
      <c r="C15" s="43" t="n">
        <v>197</v>
      </c>
      <c r="D15" s="43" t="n">
        <v>246</v>
      </c>
      <c r="E15" s="43" t="n">
        <v>259</v>
      </c>
      <c r="F15" s="43" t="n">
        <v>1047</v>
      </c>
      <c r="G15" s="43" t="n">
        <v>2621</v>
      </c>
    </row>
    <row r="16">
      <c r="A16" s="43" t="s">
        <v>112</v>
      </c>
      <c r="B16" s="43" t="s">
        <v>179</v>
      </c>
      <c r="C16" s="43" t="n">
        <v>169</v>
      </c>
      <c r="D16" s="43" t="n">
        <v>153</v>
      </c>
      <c r="E16" s="43" t="n">
        <v>24</v>
      </c>
      <c r="F16" s="43" t="n">
        <v>660</v>
      </c>
      <c r="G16" s="43" t="n">
        <v>2099</v>
      </c>
    </row>
    <row r="17">
      <c r="A17" s="43" t="s">
        <v>114</v>
      </c>
      <c r="B17" s="43" t="s">
        <v>180</v>
      </c>
      <c r="C17" s="43" t="n">
        <v>141</v>
      </c>
      <c r="D17" s="43" t="n">
        <v>120</v>
      </c>
      <c r="E17" s="43" t="n">
        <v>124</v>
      </c>
      <c r="F17" s="43" t="n">
        <v>600</v>
      </c>
      <c r="G17" s="43" t="n">
        <v>2364</v>
      </c>
    </row>
    <row r="18">
      <c r="A18" s="43" t="s">
        <v>116</v>
      </c>
      <c r="B18" s="43" t="s">
        <v>181</v>
      </c>
      <c r="C18" s="43" t="n">
        <v>122</v>
      </c>
      <c r="D18" s="43" t="n">
        <v>80</v>
      </c>
      <c r="E18" s="43" t="n">
        <v>0</v>
      </c>
      <c r="F18" s="43" t="n">
        <v>415</v>
      </c>
      <c r="G18" s="43" t="n">
        <v>601</v>
      </c>
    </row>
    <row r="19">
      <c r="A19" s="43" t="s">
        <v>118</v>
      </c>
      <c r="B19" s="43" t="s">
        <v>171</v>
      </c>
      <c r="C19" s="43" t="n">
        <v>115</v>
      </c>
      <c r="D19" s="43" t="n">
        <v>108</v>
      </c>
      <c r="E19" s="43" t="n">
        <v>170</v>
      </c>
      <c r="F19" s="43" t="n">
        <v>573</v>
      </c>
      <c r="G19" s="43" t="n">
        <v>1839</v>
      </c>
    </row>
    <row r="20">
      <c r="A20" s="43" t="s">
        <v>120</v>
      </c>
      <c r="B20" s="43" t="s">
        <v>149</v>
      </c>
      <c r="C20" s="43" t="n">
        <v>108</v>
      </c>
      <c r="D20" s="43" t="n">
        <v>106</v>
      </c>
      <c r="E20" s="43" t="n">
        <v>40</v>
      </c>
      <c r="F20" s="43" t="n">
        <v>428</v>
      </c>
      <c r="G20" s="43" t="n">
        <v>1334</v>
      </c>
    </row>
    <row r="21">
      <c r="A21" s="43" t="s">
        <v>122</v>
      </c>
      <c r="B21" s="43" t="s">
        <v>103</v>
      </c>
      <c r="C21" s="43" t="n">
        <v>106</v>
      </c>
      <c r="D21" s="43" t="n">
        <v>130</v>
      </c>
      <c r="E21" s="43" t="n">
        <v>1506</v>
      </c>
      <c r="F21" s="43" t="n">
        <v>664</v>
      </c>
      <c r="G21" s="43" t="n">
        <v>7210</v>
      </c>
    </row>
    <row r="22">
      <c r="A22" s="43" t="s">
        <v>124</v>
      </c>
      <c r="B22" s="43" t="s">
        <v>182</v>
      </c>
      <c r="C22" s="43" t="n">
        <v>87</v>
      </c>
      <c r="D22" s="43" t="n">
        <v>57</v>
      </c>
      <c r="E22" s="43" t="n">
        <v>54</v>
      </c>
      <c r="F22" s="43" t="n">
        <v>405</v>
      </c>
      <c r="G22" s="43" t="n">
        <v>997</v>
      </c>
    </row>
    <row r="23">
      <c r="A23" s="43" t="s">
        <v>126</v>
      </c>
      <c r="B23" s="43" t="s">
        <v>183</v>
      </c>
      <c r="C23" s="43" t="n">
        <v>40</v>
      </c>
      <c r="D23" s="43" t="n">
        <v>5</v>
      </c>
      <c r="E23" s="43" t="n">
        <v>0</v>
      </c>
      <c r="F23" s="43" t="n">
        <v>60</v>
      </c>
      <c r="G23" s="43" t="n">
        <v>60</v>
      </c>
    </row>
    <row r="24">
      <c r="A24" s="43" t="s">
        <v>128</v>
      </c>
      <c r="B24" s="43" t="s">
        <v>184</v>
      </c>
      <c r="C24" s="43" t="n">
        <v>37</v>
      </c>
      <c r="D24" s="43" t="n">
        <v>74</v>
      </c>
      <c r="E24" s="43" t="n">
        <v>37</v>
      </c>
      <c r="F24" s="43" t="n">
        <v>247</v>
      </c>
      <c r="G24" s="43" t="n">
        <v>633</v>
      </c>
    </row>
    <row r="25">
      <c r="A25" s="43" t="s">
        <v>130</v>
      </c>
      <c r="B25" s="43" t="s">
        <v>113</v>
      </c>
      <c r="C25" s="43" t="n">
        <v>6</v>
      </c>
      <c r="D25" s="43" t="n">
        <v>6</v>
      </c>
      <c r="E25" s="43" t="n">
        <v>0</v>
      </c>
      <c r="F25" s="43" t="n">
        <v>40</v>
      </c>
      <c r="G25" s="43" t="n">
        <v>49</v>
      </c>
    </row>
    <row r="26">
      <c r="A26" s="43" t="s">
        <v>132</v>
      </c>
      <c r="B26" s="43" t="s">
        <v>173</v>
      </c>
      <c r="C26" s="43" t="n">
        <v>5</v>
      </c>
      <c r="D26" s="43" t="n">
        <v>19</v>
      </c>
      <c r="E26" s="43" t="n">
        <v>1</v>
      </c>
      <c r="F26" s="43" t="n">
        <v>140</v>
      </c>
      <c r="G26" s="43" t="n">
        <v>175</v>
      </c>
    </row>
    <row r="27">
      <c r="A27" s="43" t="s">
        <v>134</v>
      </c>
      <c r="B27" s="43" t="s">
        <v>185</v>
      </c>
      <c r="C27" s="43" t="n">
        <v>1</v>
      </c>
      <c r="D27" s="43" t="n">
        <v>0</v>
      </c>
      <c r="E27" s="43" t="n">
        <v>0</v>
      </c>
      <c r="F27" s="43" t="n">
        <v>1</v>
      </c>
      <c r="G27" s="43" t="n">
        <v>2</v>
      </c>
    </row>
    <row r="28">
      <c r="A28" s="43" t="s">
        <v>136</v>
      </c>
      <c r="B28" s="43" t="s">
        <v>186</v>
      </c>
      <c r="C28" s="43" t="n">
        <v>1</v>
      </c>
      <c r="D28" s="43" t="n">
        <v>1</v>
      </c>
      <c r="E28" s="43" t="n">
        <v>2</v>
      </c>
      <c r="F28" s="43" t="n">
        <v>2</v>
      </c>
      <c r="G28" s="43" t="n">
        <v>2</v>
      </c>
    </row>
    <row r="29">
      <c r="A29" s="43" t="s">
        <v>138</v>
      </c>
      <c r="B29" s="43" t="s">
        <v>175</v>
      </c>
      <c r="C29" s="43" t="n">
        <v>1</v>
      </c>
      <c r="D29" s="43" t="n">
        <v>21</v>
      </c>
      <c r="E29" s="43" t="n">
        <v>0</v>
      </c>
      <c r="F29" s="43" t="n">
        <v>46</v>
      </c>
      <c r="G29" s="43" t="n">
        <v>51</v>
      </c>
    </row>
    <row r="30">
      <c r="A30" s="43" t="s">
        <v>140</v>
      </c>
      <c r="B30" s="43" t="s">
        <v>187</v>
      </c>
      <c r="C30" s="43" t="n">
        <v>0</v>
      </c>
      <c r="D30" s="43" t="n">
        <v>0</v>
      </c>
      <c r="E30" s="43" t="n">
        <v>0</v>
      </c>
      <c r="F30" s="43" t="n">
        <v>0</v>
      </c>
      <c r="G30" s="43" t="n">
        <v>0</v>
      </c>
    </row>
    <row r="31">
      <c r="A31" s="43" t="s">
        <v>142</v>
      </c>
      <c r="B31" s="43" t="s">
        <v>163</v>
      </c>
      <c r="C31" s="43" t="n">
        <v>0</v>
      </c>
      <c r="D31" s="43" t="n">
        <v>6</v>
      </c>
      <c r="E31" s="43" t="n">
        <v>363</v>
      </c>
      <c r="F31" s="43" t="n">
        <v>40</v>
      </c>
      <c r="G31" s="43" t="n">
        <v>3523</v>
      </c>
    </row>
    <row r="32">
      <c r="A32" s="44" t="s">
        <v>32</v>
      </c>
      <c r="B32" s="44" t="s">
        <v>164</v>
      </c>
      <c r="C32" s="44" t="n">
        <v>3267</v>
      </c>
      <c r="D32" s="44" t="n">
        <v>3233</v>
      </c>
      <c r="E32" s="44" t="n">
        <v>4179</v>
      </c>
      <c r="F32" s="44" t="n">
        <v>14914</v>
      </c>
      <c r="G32" s="44" t="n">
        <v>43879</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