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13_ncr:1_{ABDA5F7A-A56C-4EAC-8AAB-54C601934B08}"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_xlnm._FilterDatabase" localSheetId="3" hidden="1">Data!$A$1:$K$21213</definedName>
    <definedName name="Table1_Monthly">Data!$A$1:$I$1</definedName>
  </definedNames>
  <calcPr calcId="191029"/>
  <pivotCaches>
    <pivotCache cacheId="0" r:id="rId6"/>
  </pivotCaches>
</workbook>
</file>

<file path=xl/calcChain.xml><?xml version="1.0" encoding="utf-8"?>
<calcChain xmlns="http://schemas.openxmlformats.org/spreadsheetml/2006/main">
  <c r="J21089" i="1" l="1"/>
  <c r="J21090" i="1"/>
  <c r="J21091" i="1"/>
  <c r="J21092" i="1"/>
  <c r="J21093" i="1"/>
  <c r="J21094" i="1"/>
  <c r="J21095" i="1"/>
  <c r="J21096" i="1"/>
  <c r="J21097" i="1"/>
  <c r="J21098" i="1"/>
  <c r="J21099" i="1"/>
  <c r="J21100" i="1"/>
  <c r="J21101" i="1"/>
  <c r="J21102" i="1"/>
  <c r="J21103" i="1"/>
  <c r="J21104" i="1"/>
  <c r="J21105" i="1"/>
  <c r="J21106" i="1"/>
  <c r="J21107" i="1"/>
  <c r="J21108" i="1"/>
  <c r="J21109" i="1"/>
  <c r="J21110" i="1"/>
  <c r="J21111" i="1"/>
  <c r="J21112" i="1"/>
  <c r="J21113" i="1"/>
  <c r="J21114" i="1"/>
  <c r="J21115" i="1"/>
  <c r="J21116" i="1"/>
  <c r="J21117" i="1"/>
  <c r="J21118" i="1"/>
  <c r="J21119" i="1"/>
  <c r="J21120" i="1"/>
  <c r="J21121" i="1"/>
  <c r="J21122" i="1"/>
  <c r="J21123" i="1"/>
  <c r="J21124" i="1"/>
  <c r="J21125" i="1"/>
  <c r="J21126" i="1"/>
  <c r="J21127" i="1"/>
  <c r="J21128" i="1"/>
  <c r="J21129" i="1"/>
  <c r="J21130" i="1"/>
  <c r="J21131" i="1"/>
  <c r="J21132" i="1"/>
  <c r="J21133" i="1"/>
  <c r="J21134" i="1"/>
  <c r="J21135" i="1"/>
  <c r="J21136" i="1"/>
  <c r="J21137" i="1"/>
  <c r="J21138" i="1"/>
  <c r="J21139" i="1"/>
  <c r="J21140" i="1"/>
  <c r="J21141" i="1"/>
  <c r="J21142" i="1"/>
  <c r="J21143" i="1"/>
  <c r="J21144" i="1"/>
  <c r="J21145" i="1"/>
  <c r="J21146" i="1"/>
  <c r="J21147" i="1"/>
  <c r="J21148" i="1"/>
  <c r="J21149" i="1"/>
  <c r="J21150" i="1"/>
  <c r="J21151" i="1"/>
  <c r="J21152" i="1"/>
  <c r="J21153" i="1"/>
  <c r="J21154" i="1"/>
  <c r="J21155" i="1"/>
  <c r="J21156" i="1"/>
  <c r="J21157" i="1"/>
  <c r="J21158" i="1"/>
  <c r="J21159" i="1"/>
  <c r="J21160" i="1"/>
  <c r="J21161" i="1"/>
  <c r="J21162" i="1"/>
  <c r="J21163" i="1"/>
  <c r="J21164" i="1"/>
  <c r="J21165" i="1"/>
  <c r="J21166" i="1"/>
  <c r="J21167" i="1"/>
  <c r="J21168" i="1"/>
  <c r="J21169" i="1"/>
  <c r="J21170" i="1"/>
  <c r="J21171" i="1"/>
  <c r="J21172" i="1"/>
  <c r="J21173" i="1"/>
  <c r="J21174" i="1"/>
  <c r="J21175" i="1"/>
  <c r="J21176" i="1"/>
  <c r="J21177" i="1"/>
  <c r="J21178" i="1"/>
  <c r="J21179" i="1"/>
  <c r="J21180" i="1"/>
  <c r="J21181" i="1"/>
  <c r="J21182" i="1"/>
  <c r="J21183" i="1"/>
  <c r="J21184" i="1"/>
  <c r="J21185" i="1"/>
  <c r="J21186" i="1"/>
  <c r="J21187" i="1"/>
  <c r="J21188" i="1"/>
  <c r="J21189" i="1"/>
  <c r="J21190" i="1"/>
  <c r="J21191" i="1"/>
  <c r="J21192" i="1"/>
  <c r="J21193" i="1"/>
  <c r="J21194" i="1"/>
  <c r="J21195" i="1"/>
  <c r="J21196" i="1"/>
  <c r="J21197" i="1"/>
  <c r="J21198" i="1"/>
  <c r="J21199" i="1"/>
  <c r="J21200" i="1"/>
  <c r="J21201" i="1"/>
  <c r="J21202" i="1"/>
  <c r="J21203" i="1"/>
  <c r="J21204" i="1"/>
  <c r="J21205" i="1"/>
  <c r="J21206" i="1"/>
  <c r="J21207" i="1"/>
  <c r="J21208" i="1"/>
  <c r="J21209" i="1"/>
  <c r="J21210" i="1"/>
  <c r="J21211" i="1"/>
  <c r="J21212" i="1"/>
  <c r="J21213" i="1"/>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<sst xmlns="http://schemas.openxmlformats.org/spreadsheetml/2006/main" count="55809" uniqueCount="278">
  <si>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</si>
  <si>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</si>
  <si>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</si>
  <si>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</si>
  <si>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</si>
  <si>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</si>
  <si>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</si>
  <si>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</si>
  <si>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</si>
  <si>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</si>
  <si>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</si>
  <si>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</si>
  <si>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</si>
  <si>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</si>
  <si>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</si>
  <si>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</si>
  <si>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</si>
  <si>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</si>
  <si>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</si>
  <si>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</si>
  <si>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</si>
  <si>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</si>
  <si>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</si>
  <si>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</si>
  <si>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</si>
  <si>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</si>
  <si>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</si>
  <si>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</si>
  <si>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</si>
  <si>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</si>
  <si>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</si>
  <si>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</si>
  <si>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</si>
  <si>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</si>
  <si>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</si>
  <si>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</si>
  <si>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</si>
  <si>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</si>
  <si>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</si>
  <si>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</si>
  <si>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</si>
  <si>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</si>
  <si>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</si>
  <si>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</si>
  <si>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</si>
  <si>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</si>
  <si>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</si>
  <si>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</si>
  <si>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</si>
  <si>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</si>
  <si>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</si>
  <si>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</si>
  <si>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</si>
  <si>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</si>
  <si>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</si>
  <si>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</si>
  <si>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</si>
  <si>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</si>
  <si>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</si>
  <si>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</si>
  <si>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</si>
  <si>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</si>
  <si>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</si>
  <si>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</si>
  <si>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</si>
  <si>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</si>
  <si>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</si>
  <si>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</si>
  <si>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</si>
  <si>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</si>
  <si>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</si>
  <si>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</si>
  <si>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</si>
  <si>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</si>
  <si>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</si>
  <si>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</si>
  <si>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</si>
  <si>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</si>
  <si>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</si>
  <si>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</si>
  <si>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</si>
  <si>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</si>
  <si>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</si>
  <si>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</si>
  <si>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</si>
  <si>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</si>
  <si>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</si>
  <si>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</si>
  <si>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</si>
  <si>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</si>
  <si>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</si>
  <si>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</si>
  <si>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</si>
  <si>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</si>
  <si>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</si>
  <si>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</si>
  <si>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</si>
  <si>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</si>
  <si>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</si>
  <si>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</si>
  <si>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</si>
  <si>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</si>
  <si>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</si>
  <si>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</si>
  <si>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</si>
  <si>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</si>
  <si>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</si>
  <si>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</si>
  <si>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</si>
  <si>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</si>
  <si>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</si>
  <si>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</si>
  <si>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</si>
  <si>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</si>
  <si>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</si>
  <si>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</si>
  <si>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</si>
  <si>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</si>
  <si>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</si>
  <si>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</si>
  <si>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</si>
  <si>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</si>
  <si>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</si>
  <si>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</si>
  <si>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</si>
  <si>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</si>
  <si>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</si>
  <si>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</si>
  <si>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</si>
  <si>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</si>
  <si>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</si>
  <si>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</si>
  <si>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</si>
  <si>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</si>
  <si>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</si>
  <si>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</si>
  <si>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</si>
  <si>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</si>
  <si>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</si>
  <si>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</si>
  <si>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</si>
  <si>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</si>
  <si>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</si>
  <si>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</si>
  <si>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</si>
  <si>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</si>
  <si>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</si>
  <si>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</si>
  <si>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</si>
  <si>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</si>
  <si>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</si>
  <si>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</si>
  <si>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</si>
  <si>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</si>
  <si>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</si>
  <si>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</si>
  <si>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</si>
  <si>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</si>
  <si>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</si>
  <si>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</si>
  <si>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</si>
  <si>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</si>
  <si>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</si>
  <si>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</si>
  <si>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</si>
  <si>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</si>
  <si>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</si>
  <si>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</si>
  <si>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</si>
  <si>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</si>
  <si>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</si>
  <si>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</si>
  <si>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</si>
  <si>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</si>
  <si>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</si>
  <si>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</si>
  <si>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</si>
  <si>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</si>
  <si>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</si>
  <si>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</si>
  <si>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</si>
  <si>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</si>
  <si>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</si>
  <si>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</si>
  <si>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</si>
  <si>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</si>
  <si>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</si>
  <si>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</si>
  <si>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</si>
  <si>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</si>
  <si>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</si>
  <si>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</si>
  <si>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</si>
  <si>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</si>
  <si>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</si>
  <si>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</si>
  <si>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</si>
  <si>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</si>
  <si>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</si>
  <si>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</si>
  <si>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</si>
  <si>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</si>
  <si>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</si>
  <si>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</si>
  <si>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</si>
  <si>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</si>
  <si>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</si>
  <si>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</si>
  <si>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</si>
  <si>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</si>
  <si>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</si>
  <si>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</si>
  <si>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</si>
  <si>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</si>
  <si>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</si>
  <si>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</si>
  <si>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</si>
  <si>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</si>
  <si>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</si>
  <si>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</si>
  <si>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</si>
  <si>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</si>
  <si>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</si>
  <si>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</si>
  <si>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</si>
  <si>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</si>
  <si>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</si>
  <si>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</si>
  <si>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</si>
  <si>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</si>
  <si>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</si>
  <si>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</si>
  <si>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</si>
  <si>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</si>
  <si>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</si>
  <si>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</si>
  <si>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</si>
  <si>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</si>
  <si>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</si>
  <si>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</si>
  <si>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</si>
  <si>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</si>
  <si>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</si>
  <si>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</si>
  <si>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</si>
  <si>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</si>
  <si>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</si>
  <si>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</si>
  <si>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</si>
  <si>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</si>
  <si>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</si>
  <si>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</si>
  <si>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</si>
  <si>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</si>
  <si>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</si>
  <si>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</si>
  <si>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</si>
  <si>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</si>
  <si>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</si>
  <si>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</si>
  <si>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</si>
  <si>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</si>
  <si>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</si>
  <si>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</si>
  <si>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</si>
  <si>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</si>
  <si>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</si>
  <si>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</si>
  <si>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</si>
  <si>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</si>
  <si>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</si>
  <si>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</si>
  <si>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</si>
  <si>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</si>
  <si>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</si>
  <si>
    <t>From January 2016 to October 2018, the airline is unable to split the freight carried between Cairns and Gold Coast airports so all freight carried is reported as to and from the Gold Coast in this report.</t>
  </si>
  <si>
    <t>Scoot &amp; Scoot Tigerair</t>
  </si>
  <si>
    <t>Operated as Scoot to 24 September 2017, as Scoot Tigerair from 25 September 2017 and updated the name back to Scoot again from August 2025 in this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</si>
</sst>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0"/>
      <name val="MS Sans Serif"/>
    </font>
    <font>
      <sz val="8"/>
      <name val="MS Sans Serif"/>
      <family val="2"/>
    </font>
    <font>
      <sz val="10"/>
      <name val="Arial"/>
      <family val="2"/>
    </font>
    <font>
      <b/>
      <sz val="10"/>
      <name val="Arial"/>
      <family val="2"/>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4" fillId="0" borderId="2" xfId="0" pivotButton="1" applyFont="1" applyBorder="1"/>
    <xf numFmtId="0" fontId="4" fillId="0" borderId="2" xfId="0" applyFont="1" applyBorder="1"/>
    <xf numFmtId="0" fontId="4" fillId="0" borderId="3" xfId="0" applyFont="1" applyBorder="1"/>
    <xf numFmtId="0" fontId="4" fillId="0" borderId="3" xfId="0" pivotButton="1"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3" fontId="4" fillId="0" borderId="3" xfId="0" applyNumberFormat="1" applyFont="1" applyBorder="1"/>
    <xf numFmtId="3" fontId="4" fillId="0" borderId="6" xfId="0" applyNumberFormat="1" applyFont="1" applyBorder="1"/>
    <xf numFmtId="3" fontId="4" fillId="0" borderId="7" xfId="0" applyNumberFormat="1" applyFont="1" applyBorder="1"/>
    <xf numFmtId="0" fontId="4" fillId="0" borderId="8" xfId="0" applyFont="1" applyBorder="1"/>
    <xf numFmtId="3" fontId="4" fillId="0" borderId="8" xfId="0" applyNumberFormat="1" applyFont="1" applyBorder="1"/>
    <xf numFmtId="3" fontId="4" fillId="0" borderId="0" xfId="0" applyNumberFormat="1" applyFont="1"/>
    <xf numFmtId="3" fontId="4" fillId="0" borderId="9" xfId="0" applyNumberFormat="1" applyFont="1" applyBorder="1"/>
    <xf numFmtId="0" fontId="4" fillId="0" borderId="10" xfId="0" applyFont="1" applyBorder="1"/>
    <xf numFmtId="3" fontId="4" fillId="0" borderId="10" xfId="0" applyNumberFormat="1" applyFont="1" applyBorder="1"/>
    <xf numFmtId="3" fontId="4" fillId="0" borderId="11" xfId="0" applyNumberFormat="1" applyFont="1" applyBorder="1"/>
    <xf numFmtId="3" fontId="4"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961.479434259258" createdVersion="6" refreshedVersion="6" minRefreshableVersion="3" recordCount="21212" xr:uid="{1A12F452-E112-4EED-816A-355A9567F999}">
  <cacheSource type="worksheet">
    <worksheetSource ref="A1:J21213" sheet="Data"/>
  </cacheSource>
  <cacheFields count="10">
    <cacheField name="Month" numFmtId="17">
      <sharedItems containsSemiMixedTypes="0" containsNonDate="0" containsDate="1" containsString="0" minDate="2009-01-01T00:00:00" maxDate="2025-08-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212">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19"/>
    <n v="349.98200000000003"/>
    <n v="10.882999999999999"/>
    <n v="11031"/>
    <n v="235.67599999999999"/>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194.066"/>
    <n v="0"/>
    <x v="16"/>
  </r>
  <r>
    <d v="2025-06-01T00:00:00"/>
    <x v="46"/>
    <x v="15"/>
    <s v=".."/>
    <s v=".."/>
    <s v=".."/>
    <s v=".."/>
    <n v="54.588999999999999"/>
    <n v="0"/>
    <x v="16"/>
  </r>
  <r>
    <d v="2025-06-01T00:00:00"/>
    <x v="46"/>
    <x v="16"/>
    <s v=".."/>
    <s v=".."/>
    <s v=".."/>
    <s v=".."/>
    <n v="55.152999999999999"/>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r>
    <d v="2025-07-01T00:00:00"/>
    <x v="65"/>
    <x v="2"/>
    <n v="2549"/>
    <n v="1.722"/>
    <n v="0.155"/>
    <n v="2885"/>
    <n v="52.779000000000003"/>
    <n v="1.073"/>
    <x v="16"/>
  </r>
  <r>
    <d v="2025-07-01T00:00:00"/>
    <x v="2"/>
    <x v="3"/>
    <n v="15851"/>
    <n v="368.23"/>
    <n v="7.22"/>
    <n v="15000"/>
    <n v="448.69799999999998"/>
    <n v="14.425000000000001"/>
    <x v="16"/>
  </r>
  <r>
    <d v="2025-07-01T00:00:00"/>
    <x v="3"/>
    <x v="4"/>
    <n v="10525"/>
    <n v="272.56"/>
    <n v="0"/>
    <n v="9142"/>
    <n v="63.895000000000003"/>
    <n v="4.34"/>
    <x v="16"/>
  </r>
  <r>
    <d v="2025-07-01T00:00:00"/>
    <x v="68"/>
    <x v="30"/>
    <n v="10616"/>
    <n v="290.108"/>
    <n v="25.84"/>
    <n v="9665"/>
    <n v="259.09100000000001"/>
    <n v="0.2"/>
    <x v="16"/>
  </r>
  <r>
    <d v="2025-07-01T00:00:00"/>
    <x v="4"/>
    <x v="5"/>
    <n v="2447"/>
    <n v="28.064"/>
    <n v="0"/>
    <n v="2176"/>
    <n v="38.776000000000003"/>
    <n v="0"/>
    <x v="16"/>
  </r>
  <r>
    <d v="2025-07-01T00:00:00"/>
    <x v="5"/>
    <x v="1"/>
    <n v="116545"/>
    <n v="1826.595"/>
    <n v="84.445999999999998"/>
    <n v="119865"/>
    <n v="1509.5909999999999"/>
    <n v="110.407"/>
    <x v="16"/>
  </r>
  <r>
    <d v="2025-07-01T00:00:00"/>
    <x v="6"/>
    <x v="9"/>
    <n v="7317"/>
    <n v="99.215999999999994"/>
    <n v="0"/>
    <n v="6621"/>
    <n v="223.24600000000001"/>
    <n v="0"/>
    <x v="16"/>
  </r>
  <r>
    <d v="2025-07-01T00:00:00"/>
    <x v="93"/>
    <x v="13"/>
    <n v="15007"/>
    <n v="0"/>
    <n v="0"/>
    <n v="10649"/>
    <n v="0"/>
    <n v="0"/>
    <x v="16"/>
  </r>
  <r>
    <d v="2025-07-01T00:00:00"/>
    <x v="10"/>
    <x v="13"/>
    <n v="25858"/>
    <n v="482.27100000000002"/>
    <n v="0"/>
    <n v="17206"/>
    <n v="227.45"/>
    <n v="0"/>
    <x v="16"/>
  </r>
  <r>
    <d v="2025-07-01T00:00:00"/>
    <x v="73"/>
    <x v="25"/>
    <n v="13484"/>
    <n v="960.45600000000002"/>
    <n v="3.173"/>
    <n v="10041"/>
    <n v="357.79700000000003"/>
    <n v="0"/>
    <x v="16"/>
  </r>
  <r>
    <d v="2025-07-01T00:00:00"/>
    <x v="74"/>
    <x v="8"/>
    <n v="7850"/>
    <n v="162.62299999999999"/>
    <n v="38.671999999999997"/>
    <n v="8189"/>
    <n v="375.04199999999997"/>
    <n v="2.0720000000000001"/>
    <x v="16"/>
  </r>
  <r>
    <d v="2025-07-01T00:00:00"/>
    <x v="13"/>
    <x v="15"/>
    <n v="9104"/>
    <n v="207.29599999999999"/>
    <n v="0"/>
    <n v="7204"/>
    <n v="44.064"/>
    <n v="0"/>
    <x v="16"/>
  </r>
  <r>
    <d v="2025-07-01T00:00:00"/>
    <x v="80"/>
    <x v="14"/>
    <n v="7844"/>
    <n v="0"/>
    <n v="0"/>
    <n v="7345"/>
    <n v="0"/>
    <n v="0"/>
    <x v="16"/>
  </r>
  <r>
    <d v="2025-07-01T00:00:00"/>
    <x v="78"/>
    <x v="4"/>
    <n v="3061"/>
    <n v="167.59800000000001"/>
    <n v="0"/>
    <n v="2184"/>
    <n v="11.23"/>
    <n v="0"/>
    <x v="16"/>
  </r>
  <r>
    <d v="2025-07-01T00:00:00"/>
    <x v="14"/>
    <x v="16"/>
    <n v="2412"/>
    <n v="5.8"/>
    <n v="0.6"/>
    <n v="1842"/>
    <n v="239.5"/>
    <n v="0"/>
    <x v="16"/>
  </r>
  <r>
    <d v="2025-07-01T00:00:00"/>
    <x v="14"/>
    <x v="18"/>
    <n v="3950"/>
    <n v="211.4"/>
    <n v="24.9"/>
    <n v="3041"/>
    <n v="36.700000000000003"/>
    <n v="0"/>
    <x v="16"/>
  </r>
  <r>
    <d v="2025-07-01T00:00:00"/>
    <x v="16"/>
    <x v="20"/>
    <n v="83071"/>
    <n v="4068.5239999999999"/>
    <n v="91.825999999999993"/>
    <n v="66504"/>
    <n v="2065.2040000000002"/>
    <n v="5.3999999999999999E-2"/>
    <x v="16"/>
  </r>
  <r>
    <d v="2025-07-01T00:00:00"/>
    <x v="16"/>
    <x v="1"/>
    <s v=".."/>
    <n v="0"/>
    <n v="0"/>
    <s v=".."/>
    <s v=".."/>
    <s v=".."/>
    <x v="16"/>
  </r>
  <r>
    <d v="2025-07-01T00:00:00"/>
    <x v="69"/>
    <x v="24"/>
    <n v="16121"/>
    <n v="551.51199999999994"/>
    <n v="0"/>
    <n v="12832"/>
    <n v="123.58"/>
    <n v="0"/>
    <x v="16"/>
  </r>
  <r>
    <d v="2025-07-01T00:00:00"/>
    <x v="17"/>
    <x v="1"/>
    <n v="2563"/>
    <n v="47.738"/>
    <n v="0"/>
    <n v="2837"/>
    <n v="90.067999999999998"/>
    <n v="0"/>
    <x v="16"/>
  </r>
  <r>
    <d v="2025-07-01T00:00:00"/>
    <x v="17"/>
    <x v="21"/>
    <n v="17094"/>
    <n v="425.93799999999999"/>
    <n v="39.177999999999997"/>
    <n v="15332"/>
    <n v="360.20100000000002"/>
    <n v="0"/>
    <x v="16"/>
  </r>
  <r>
    <d v="2025-07-01T00:00:00"/>
    <x v="18"/>
    <x v="4"/>
    <n v="43535"/>
    <n v="2397.8130000000001"/>
    <n v="16.933"/>
    <n v="32877"/>
    <n v="511.53"/>
    <n v="15.625999999999999"/>
    <x v="16"/>
  </r>
  <r>
    <d v="2025-07-01T00:00:00"/>
    <x v="18"/>
    <x v="1"/>
    <n v="1207"/>
    <n v="13.092000000000001"/>
    <n v="0"/>
    <n v="1360"/>
    <n v="16.896999999999998"/>
    <n v="0"/>
    <x v="16"/>
  </r>
  <r>
    <d v="2025-07-01T00:00:00"/>
    <x v="19"/>
    <x v="4"/>
    <n v="41799"/>
    <n v="3097.0940000000001"/>
    <n v="55.427"/>
    <n v="36630"/>
    <n v="886.42899999999997"/>
    <n v="0"/>
    <x v="16"/>
  </r>
  <r>
    <d v="2025-07-01T00:00:00"/>
    <x v="19"/>
    <x v="26"/>
    <s v=".."/>
    <s v=".."/>
    <s v=".."/>
    <s v=".."/>
    <n v="0"/>
    <n v="0"/>
    <x v="16"/>
  </r>
  <r>
    <d v="2025-07-01T00:00:00"/>
    <x v="53"/>
    <x v="8"/>
    <n v="8385"/>
    <n v="46.104999999999997"/>
    <n v="7.5430000000000001"/>
    <n v="7534"/>
    <n v="226.13300000000001"/>
    <n v="0"/>
    <x v="16"/>
  </r>
  <r>
    <d v="2025-07-01T00:00:00"/>
    <x v="21"/>
    <x v="20"/>
    <s v=".."/>
    <s v=".."/>
    <s v=".."/>
    <s v=".."/>
    <n v="0.17199999999999999"/>
    <n v="0"/>
    <x v="16"/>
  </r>
  <r>
    <d v="2025-07-01T00:00:00"/>
    <x v="21"/>
    <x v="1"/>
    <n v="5787"/>
    <n v="425.01600000000002"/>
    <n v="0"/>
    <n v="6111"/>
    <n v="343.43599999999998"/>
    <n v="0"/>
    <x v="16"/>
  </r>
  <r>
    <d v="2025-07-01T00:00:00"/>
    <x v="21"/>
    <x v="16"/>
    <s v=".."/>
    <n v="0"/>
    <n v="0"/>
    <s v=".."/>
    <s v=".."/>
    <s v=".."/>
    <x v="16"/>
  </r>
  <r>
    <d v="2025-07-01T00:00:00"/>
    <x v="21"/>
    <x v="23"/>
    <n v="135055"/>
    <n v="3283.1350000000002"/>
    <n v="6.4870000000000001"/>
    <n v="100567"/>
    <n v="1462.8320000000001"/>
    <n v="69.314999999999998"/>
    <x v="16"/>
  </r>
  <r>
    <d v="2025-07-01T00:00:00"/>
    <x v="21"/>
    <x v="26"/>
    <s v=".."/>
    <s v=".."/>
    <s v=".."/>
    <s v=".."/>
    <n v="0"/>
    <n v="0"/>
    <x v="16"/>
  </r>
  <r>
    <d v="2025-07-01T00:00:00"/>
    <x v="22"/>
    <x v="23"/>
    <n v="23993"/>
    <n v="481.71800000000002"/>
    <n v="10.742000000000001"/>
    <n v="22744"/>
    <n v="454.78800000000001"/>
    <n v="18.202999999999999"/>
    <x v="16"/>
  </r>
  <r>
    <d v="2025-07-01T00:00:00"/>
    <x v="23"/>
    <x v="21"/>
    <n v="5726"/>
    <n v="239.636"/>
    <n v="0.76600000000000001"/>
    <n v="5520"/>
    <n v="163.93600000000001"/>
    <n v="0"/>
    <x v="16"/>
  </r>
  <r>
    <d v="2025-07-01T00:00:00"/>
    <x v="24"/>
    <x v="4"/>
    <s v=".."/>
    <s v=".."/>
    <s v=".."/>
    <s v=".."/>
    <n v="407.99299999999999"/>
    <n v="0"/>
    <x v="16"/>
  </r>
  <r>
    <d v="2025-07-01T00:00:00"/>
    <x v="24"/>
    <x v="1"/>
    <s v=".."/>
    <n v="35.015999999999998"/>
    <n v="0"/>
    <s v=".."/>
    <s v=".."/>
    <s v=".."/>
    <x v="16"/>
  </r>
  <r>
    <d v="2025-07-01T00:00:00"/>
    <x v="24"/>
    <x v="16"/>
    <s v=".."/>
    <n v="1284.8810000000001"/>
    <n v="0"/>
    <s v=".."/>
    <s v=".."/>
    <s v=".."/>
    <x v="16"/>
  </r>
  <r>
    <d v="2025-07-01T00:00:00"/>
    <x v="24"/>
    <x v="8"/>
    <s v=".."/>
    <n v="1068.98"/>
    <n v="0"/>
    <s v=".."/>
    <s v=".."/>
    <s v=".."/>
    <x v="16"/>
  </r>
  <r>
    <d v="2025-07-01T00:00:00"/>
    <x v="59"/>
    <x v="10"/>
    <n v="32893"/>
    <n v="690.59900000000005"/>
    <n v="0.72599999999999998"/>
    <n v="31615"/>
    <n v="566.06500000000005"/>
    <n v="4.3620000000000001"/>
    <x v="16"/>
  </r>
  <r>
    <d v="2025-07-01T00:00:00"/>
    <x v="25"/>
    <x v="14"/>
    <n v="26624"/>
    <n v="553.13099999999997"/>
    <n v="19.227"/>
    <n v="26227"/>
    <n v="231.11699999999999"/>
    <n v="0"/>
    <x v="16"/>
  </r>
  <r>
    <d v="2025-07-01T00:00:00"/>
    <x v="60"/>
    <x v="4"/>
    <n v="6233"/>
    <n v="383.21899999999999"/>
    <n v="0"/>
    <n v="4809"/>
    <n v="70.111999999999995"/>
    <n v="0"/>
    <x v="16"/>
  </r>
  <r>
    <d v="2025-07-01T00:00:00"/>
    <x v="26"/>
    <x v="8"/>
    <n v="5019"/>
    <n v="115.59699999999999"/>
    <n v="0"/>
    <n v="4105"/>
    <n v="147.47900000000001"/>
    <n v="0"/>
    <x v="16"/>
  </r>
  <r>
    <d v="2025-07-01T00:00:00"/>
    <x v="75"/>
    <x v="20"/>
    <n v="8904"/>
    <n v="434.63799999999998"/>
    <n v="0"/>
    <n v="6074"/>
    <n v="115.17700000000001"/>
    <n v="0"/>
    <x v="16"/>
  </r>
  <r>
    <d v="2025-07-01T00:00:00"/>
    <x v="54"/>
    <x v="14"/>
    <n v="26434"/>
    <n v="174.00800000000001"/>
    <n v="0"/>
    <n v="23673"/>
    <n v="0"/>
    <n v="0"/>
    <x v="16"/>
  </r>
  <r>
    <d v="2025-07-01T00:00:00"/>
    <x v="58"/>
    <x v="25"/>
    <n v="7806"/>
    <n v="430.209"/>
    <n v="25.021000000000001"/>
    <n v="6097"/>
    <n v="404.43"/>
    <n v="0.96599999999999997"/>
    <x v="16"/>
  </r>
  <r>
    <d v="2025-07-01T00:00:00"/>
    <x v="28"/>
    <x v="6"/>
    <n v="3125"/>
    <n v="0"/>
    <n v="0"/>
    <n v="3842"/>
    <n v="0"/>
    <n v="0"/>
    <x v="16"/>
  </r>
  <r>
    <d v="2025-07-01T00:00:00"/>
    <x v="28"/>
    <x v="10"/>
    <n v="5370"/>
    <n v="0"/>
    <n v="0"/>
    <n v="5127"/>
    <n v="4.202"/>
    <n v="0"/>
    <x v="16"/>
  </r>
  <r>
    <d v="2025-07-01T00:00:00"/>
    <x v="28"/>
    <x v="14"/>
    <n v="87625"/>
    <n v="58.201000000000001"/>
    <n v="0"/>
    <n v="87154"/>
    <n v="0.67200000000000004"/>
    <n v="0"/>
    <x v="16"/>
  </r>
  <r>
    <d v="2025-07-01T00:00:00"/>
    <x v="28"/>
    <x v="25"/>
    <n v="33242"/>
    <n v="444.03899999999999"/>
    <n v="12.352"/>
    <n v="22291"/>
    <n v="325.81599999999997"/>
    <n v="0"/>
    <x v="16"/>
  </r>
  <r>
    <d v="2025-07-01T00:00:00"/>
    <x v="28"/>
    <x v="15"/>
    <n v="14334"/>
    <n v="293.81400000000002"/>
    <n v="0"/>
    <n v="10396"/>
    <n v="24.56"/>
    <n v="5.3959999999999999"/>
    <x v="16"/>
  </r>
  <r>
    <d v="2025-07-01T00:00:00"/>
    <x v="28"/>
    <x v="1"/>
    <n v="59891"/>
    <n v="0"/>
    <n v="0"/>
    <n v="64487"/>
    <n v="8.9250000000000007"/>
    <n v="15.023999999999999"/>
    <x v="16"/>
  </r>
  <r>
    <d v="2025-07-01T00:00:00"/>
    <x v="28"/>
    <x v="16"/>
    <n v="13491"/>
    <n v="199.15899999999999"/>
    <n v="0"/>
    <n v="10997"/>
    <n v="27.157"/>
    <n v="0"/>
    <x v="16"/>
  </r>
  <r>
    <d v="2025-07-01T00:00:00"/>
    <x v="28"/>
    <x v="17"/>
    <n v="26005"/>
    <n v="303.97500000000002"/>
    <n v="0"/>
    <n v="23714"/>
    <n v="42.372999999999998"/>
    <n v="3.1389999999999998"/>
    <x v="16"/>
  </r>
  <r>
    <d v="2025-07-01T00:00:00"/>
    <x v="28"/>
    <x v="8"/>
    <n v="3860"/>
    <n v="72.418999999999997"/>
    <n v="0"/>
    <n v="3263"/>
    <n v="82.86"/>
    <n v="9.4E-2"/>
    <x v="16"/>
  </r>
  <r>
    <d v="2025-07-01T00:00:00"/>
    <x v="28"/>
    <x v="12"/>
    <n v="3068"/>
    <n v="1.0680000000000001"/>
    <n v="1.24"/>
    <n v="3091"/>
    <n v="6.0060000000000002"/>
    <n v="0.34"/>
    <x v="16"/>
  </r>
  <r>
    <d v="2025-07-01T00:00:00"/>
    <x v="28"/>
    <x v="26"/>
    <n v="9842"/>
    <n v="294.33199999999999"/>
    <n v="0"/>
    <n v="9164"/>
    <n v="47.087000000000003"/>
    <n v="1.835"/>
    <x v="16"/>
  </r>
  <r>
    <d v="2025-07-01T00:00:00"/>
    <x v="57"/>
    <x v="16"/>
    <n v="1036"/>
    <n v="0"/>
    <n v="0"/>
    <n v="1055"/>
    <n v="0"/>
    <n v="0"/>
    <x v="16"/>
  </r>
  <r>
    <d v="2025-07-01T00:00:00"/>
    <x v="95"/>
    <x v="4"/>
    <n v="9203"/>
    <n v="404.37"/>
    <n v="0"/>
    <n v="4917"/>
    <n v="220.65799999999999"/>
    <n v="0"/>
    <x v="16"/>
  </r>
  <r>
    <d v="2025-07-01T00:00:00"/>
    <x v="29"/>
    <x v="15"/>
    <n v="13426"/>
    <n v="602.04300000000001"/>
    <n v="32.475999999999999"/>
    <n v="10221"/>
    <n v="144.00299999999999"/>
    <n v="0"/>
    <x v="16"/>
  </r>
  <r>
    <d v="2025-07-01T00:00:00"/>
    <x v="77"/>
    <x v="27"/>
    <n v="8262"/>
    <n v="189.727"/>
    <n v="0.45800000000000002"/>
    <n v="7990"/>
    <n v="383.745"/>
    <n v="49.773000000000003"/>
    <x v="16"/>
  </r>
  <r>
    <d v="2025-07-01T00:00:00"/>
    <x v="77"/>
    <x v="1"/>
    <n v="2248"/>
    <n v="13.757999999999999"/>
    <n v="0"/>
    <n v="2961"/>
    <n v="54.225999999999999"/>
    <n v="0"/>
    <x v="16"/>
  </r>
  <r>
    <d v="2025-07-01T00:00:00"/>
    <x v="31"/>
    <x v="13"/>
    <n v="51010"/>
    <n v="2317.6849999999999"/>
    <n v="26.663"/>
    <n v="41215"/>
    <n v="830.59"/>
    <n v="0"/>
    <x v="16"/>
  </r>
  <r>
    <d v="2025-07-01T00:00:00"/>
    <x v="71"/>
    <x v="14"/>
    <n v="18795"/>
    <n v="0"/>
    <n v="0"/>
    <n v="18445"/>
    <n v="0"/>
    <n v="0"/>
    <x v="16"/>
  </r>
  <r>
    <d v="2025-07-01T00:00:00"/>
    <x v="71"/>
    <x v="13"/>
    <n v="11830"/>
    <n v="47.121000000000002"/>
    <n v="0"/>
    <n v="7482"/>
    <n v="0"/>
    <n v="0"/>
    <x v="16"/>
  </r>
  <r>
    <d v="2025-07-01T00:00:00"/>
    <x v="66"/>
    <x v="28"/>
    <n v="1014"/>
    <n v="16.227"/>
    <n v="1.9E-2"/>
    <n v="1085"/>
    <n v="68.918000000000006"/>
    <n v="3.012"/>
    <x v="16"/>
  </r>
  <r>
    <d v="2025-07-01T00:00:00"/>
    <x v="66"/>
    <x v="29"/>
    <s v=".."/>
    <s v=".."/>
    <s v=".."/>
    <s v=".."/>
    <n v="43.88"/>
    <n v="0"/>
    <x v="16"/>
  </r>
  <r>
    <d v="2025-07-01T00:00:00"/>
    <x v="35"/>
    <x v="24"/>
    <n v="22044"/>
    <n v="364.07100000000003"/>
    <n v="6.7729999999999997"/>
    <n v="16591"/>
    <n v="367.93599999999998"/>
    <n v="4.0000000000000001E-3"/>
    <x v="16"/>
  </r>
  <r>
    <d v="2025-07-01T00:00:00"/>
    <x v="36"/>
    <x v="3"/>
    <n v="2832"/>
    <n v="61.96"/>
    <n v="0"/>
    <n v="2779"/>
    <n v="6.2889999999999997"/>
    <n v="38.082999999999998"/>
    <x v="16"/>
  </r>
  <r>
    <d v="2025-07-01T00:00:00"/>
    <x v="36"/>
    <x v="27"/>
    <n v="3567"/>
    <n v="24.63"/>
    <n v="0"/>
    <n v="3274"/>
    <n v="1.321"/>
    <n v="1.31"/>
    <x v="16"/>
  </r>
  <r>
    <d v="2025-07-01T00:00:00"/>
    <x v="36"/>
    <x v="4"/>
    <s v=".."/>
    <n v="332.79399999999998"/>
    <n v="0"/>
    <s v=".."/>
    <n v="64.293000000000006"/>
    <n v="0.65400000000000003"/>
    <x v="16"/>
  </r>
  <r>
    <d v="2025-07-01T00:00:00"/>
    <x v="36"/>
    <x v="51"/>
    <n v="1990"/>
    <n v="1.2E-2"/>
    <n v="3.7999999999999999E-2"/>
    <n v="1685"/>
    <n v="0.70499999999999996"/>
    <n v="7.1970000000000001"/>
    <x v="16"/>
  </r>
  <r>
    <d v="2025-07-01T00:00:00"/>
    <x v="36"/>
    <x v="10"/>
    <n v="5032"/>
    <n v="0.11700000000000001"/>
    <n v="0"/>
    <n v="4751"/>
    <n v="0.33500000000000002"/>
    <n v="2.843"/>
    <x v="16"/>
  </r>
  <r>
    <d v="2025-07-01T00:00:00"/>
    <x v="36"/>
    <x v="36"/>
    <n v="2803"/>
    <n v="66.034000000000006"/>
    <n v="3.0219999999999998"/>
    <n v="2158"/>
    <n v="0.38"/>
    <n v="3.4710000000000001"/>
    <x v="16"/>
  </r>
  <r>
    <d v="2025-07-01T00:00:00"/>
    <x v="36"/>
    <x v="20"/>
    <n v="16603"/>
    <n v="1160.9659999999999"/>
    <n v="5.5E-2"/>
    <n v="12612"/>
    <n v="248.07499999999999"/>
    <n v="12.744"/>
    <x v="16"/>
  </r>
  <r>
    <d v="2025-07-01T00:00:00"/>
    <x v="36"/>
    <x v="30"/>
    <n v="4572"/>
    <n v="86.087999999999994"/>
    <n v="0"/>
    <n v="4230"/>
    <n v="0.54300000000000004"/>
    <n v="0"/>
    <x v="16"/>
  </r>
  <r>
    <d v="2025-07-01T00:00:00"/>
    <x v="36"/>
    <x v="14"/>
    <n v="19935"/>
    <n v="468.26400000000001"/>
    <n v="1.627"/>
    <n v="18698"/>
    <n v="103.89100000000001"/>
    <n v="3.6059999999999999"/>
    <x v="16"/>
  </r>
  <r>
    <d v="2025-07-01T00:00:00"/>
    <x v="36"/>
    <x v="52"/>
    <n v="2931"/>
    <n v="73.760999999999996"/>
    <n v="0"/>
    <n v="2815"/>
    <n v="1.3520000000000001"/>
    <n v="0"/>
    <x v="16"/>
  </r>
  <r>
    <d v="2025-07-01T00:00:00"/>
    <x v="36"/>
    <x v="25"/>
    <n v="31668"/>
    <n v="695.96299999999997"/>
    <n v="39.69"/>
    <n v="21338"/>
    <n v="201.10499999999999"/>
    <n v="45.898000000000003"/>
    <x v="16"/>
  </r>
  <r>
    <d v="2025-07-01T00:00:00"/>
    <x v="36"/>
    <x v="2"/>
    <n v="2439"/>
    <n v="1.101"/>
    <n v="0"/>
    <n v="2241"/>
    <n v="6.3230000000000004"/>
    <n v="1.9670000000000001"/>
    <x v="16"/>
  </r>
  <r>
    <d v="2025-07-01T00:00:00"/>
    <x v="36"/>
    <x v="1"/>
    <n v="80704"/>
    <n v="269.34500000000003"/>
    <n v="2.6829999999999998"/>
    <n v="82608"/>
    <n v="220.19900000000001"/>
    <n v="293.21699999999998"/>
    <x v="16"/>
  </r>
  <r>
    <d v="2025-07-01T00:00:00"/>
    <x v="36"/>
    <x v="53"/>
    <n v="319"/>
    <n v="0"/>
    <n v="0"/>
    <n v="189"/>
    <n v="0"/>
    <n v="0"/>
    <x v="16"/>
  </r>
  <r>
    <d v="2025-07-01T00:00:00"/>
    <x v="36"/>
    <x v="9"/>
    <n v="3961"/>
    <n v="0"/>
    <n v="0"/>
    <n v="3703"/>
    <n v="1.2010000000000001"/>
    <n v="2.7890000000000001"/>
    <x v="16"/>
  </r>
  <r>
    <d v="2025-07-01T00:00:00"/>
    <x v="36"/>
    <x v="24"/>
    <n v="8630"/>
    <n v="246.63399999999999"/>
    <n v="11.901999999999999"/>
    <n v="7370"/>
    <n v="15.398999999999999"/>
    <n v="6.73"/>
    <x v="16"/>
  </r>
  <r>
    <d v="2025-07-01T00:00:00"/>
    <x v="36"/>
    <x v="16"/>
    <n v="53673"/>
    <n v="1323.0820000000001"/>
    <n v="13.659000000000001"/>
    <n v="46235"/>
    <n v="705.86599999999999"/>
    <n v="68.415000000000006"/>
    <x v="16"/>
  </r>
  <r>
    <d v="2025-07-01T00:00:00"/>
    <x v="36"/>
    <x v="29"/>
    <n v="907"/>
    <n v="0"/>
    <n v="0"/>
    <n v="968"/>
    <n v="0.12"/>
    <n v="1.423"/>
    <x v="16"/>
  </r>
  <r>
    <d v="2025-07-01T00:00:00"/>
    <x v="36"/>
    <x v="31"/>
    <n v="8455"/>
    <n v="90.832999999999998"/>
    <n v="0.11600000000000001"/>
    <n v="7567"/>
    <n v="14.648"/>
    <n v="2.48"/>
    <x v="16"/>
  </r>
  <r>
    <d v="2025-07-01T00:00:00"/>
    <x v="36"/>
    <x v="17"/>
    <n v="6976"/>
    <n v="216.56399999999999"/>
    <n v="2.0329999999999999"/>
    <n v="5276"/>
    <n v="25.462"/>
    <n v="2.9209999999999998"/>
    <x v="16"/>
  </r>
  <r>
    <d v="2025-07-01T00:00:00"/>
    <x v="36"/>
    <x v="33"/>
    <n v="1139"/>
    <n v="0"/>
    <n v="0"/>
    <n v="1093"/>
    <n v="0.115"/>
    <n v="0"/>
    <x v="16"/>
  </r>
  <r>
    <d v="2025-07-01T00:00:00"/>
    <x v="36"/>
    <x v="18"/>
    <n v="13402"/>
    <n v="148.75399999999999"/>
    <n v="27.821999999999999"/>
    <n v="12552"/>
    <n v="5.827"/>
    <n v="45.512"/>
    <x v="16"/>
  </r>
  <r>
    <d v="2025-07-01T00:00:00"/>
    <x v="36"/>
    <x v="8"/>
    <n v="47314"/>
    <n v="1594.0619999999999"/>
    <n v="20.452999999999999"/>
    <n v="42823"/>
    <n v="148.05199999999999"/>
    <n v="190.04900000000001"/>
    <x v="16"/>
  </r>
  <r>
    <d v="2025-07-01T00:00:00"/>
    <x v="36"/>
    <x v="12"/>
    <n v="2458"/>
    <n v="1.7330000000000001"/>
    <n v="4.7E-2"/>
    <n v="2325"/>
    <n v="2.141"/>
    <n v="2.89"/>
    <x v="16"/>
  </r>
  <r>
    <d v="2025-07-01T00:00:00"/>
    <x v="36"/>
    <x v="34"/>
    <n v="1997"/>
    <n v="0"/>
    <n v="0"/>
    <n v="1859"/>
    <n v="0.23899999999999999"/>
    <n v="0.222"/>
    <x v="16"/>
  </r>
  <r>
    <d v="2025-07-01T00:00:00"/>
    <x v="55"/>
    <x v="35"/>
    <n v="65787"/>
    <n v="1177.625"/>
    <n v="40.555999999999997"/>
    <n v="63093"/>
    <n v="1021.309"/>
    <n v="13.541"/>
    <x v="16"/>
  </r>
  <r>
    <d v="2025-07-01T00:00:00"/>
    <x v="55"/>
    <x v="26"/>
    <s v=".."/>
    <s v=".."/>
    <s v=".."/>
    <s v=".."/>
    <n v="17.864999999999998"/>
    <n v="0"/>
    <x v="16"/>
  </r>
  <r>
    <d v="2025-07-01T00:00:00"/>
    <x v="37"/>
    <x v="32"/>
    <n v="4689"/>
    <n v="97.433000000000007"/>
    <n v="7.1999999999999995E-2"/>
    <n v="2529"/>
    <n v="198.40700000000001"/>
    <n v="0.48899999999999999"/>
    <x v="16"/>
  </r>
  <r>
    <d v="2025-07-01T00:00:00"/>
    <x v="81"/>
    <x v="16"/>
    <n v="49735"/>
    <n v="1008.307"/>
    <n v="14.212"/>
    <n v="44387"/>
    <n v="488.31200000000001"/>
    <n v="0"/>
    <x v="16"/>
  </r>
  <r>
    <d v="2025-07-01T00:00:00"/>
    <x v="67"/>
    <x v="4"/>
    <n v="12488"/>
    <n v="259.91800000000001"/>
    <n v="7.9619999999999997"/>
    <n v="10079"/>
    <n v="96.353999999999999"/>
    <n v="0"/>
    <x v="16"/>
  </r>
  <r>
    <d v="2025-07-01T00:00:00"/>
    <x v="38"/>
    <x v="1"/>
    <s v=".."/>
    <n v="117.10899999999999"/>
    <n v="0"/>
    <s v=".."/>
    <n v="399.97800000000001"/>
    <n v="0"/>
    <x v="16"/>
  </r>
  <r>
    <d v="2025-07-01T00:00:00"/>
    <x v="38"/>
    <x v="16"/>
    <n v="178174"/>
    <n v="6952.9449999999997"/>
    <n v="23.79"/>
    <n v="167309"/>
    <n v="6144.9040000000005"/>
    <n v="0"/>
    <x v="16"/>
  </r>
  <r>
    <d v="2025-07-01T00:00:00"/>
    <x v="38"/>
    <x v="8"/>
    <s v=".."/>
    <n v="1380.865"/>
    <n v="0"/>
    <s v=".."/>
    <s v=".."/>
    <s v=".."/>
    <x v="16"/>
  </r>
  <r>
    <d v="2025-07-01T00:00:00"/>
    <x v="40"/>
    <x v="1"/>
    <n v="154"/>
    <n v="0"/>
    <n v="0"/>
    <n v="286"/>
    <n v="0"/>
    <n v="0"/>
    <x v="16"/>
  </r>
  <r>
    <d v="2025-07-01T00:00:00"/>
    <x v="40"/>
    <x v="29"/>
    <n v="1276"/>
    <n v="2.198"/>
    <n v="0"/>
    <n v="1267"/>
    <n v="17.457000000000001"/>
    <n v="0"/>
    <x v="16"/>
  </r>
  <r>
    <d v="2025-07-01T00:00:00"/>
    <x v="40"/>
    <x v="12"/>
    <n v="582"/>
    <n v="0.70399999999999996"/>
    <n v="0"/>
    <n v="535"/>
    <n v="3.617"/>
    <n v="0"/>
    <x v="16"/>
  </r>
  <r>
    <d v="2025-07-01T00:00:00"/>
    <x v="41"/>
    <x v="31"/>
    <n v="4072"/>
    <n v="29.154"/>
    <n v="0"/>
    <n v="4050"/>
    <n v="139.76599999999999"/>
    <n v="0"/>
    <x v="16"/>
  </r>
  <r>
    <d v="2025-07-01T00:00:00"/>
    <x v="82"/>
    <x v="47"/>
    <n v="12974"/>
    <n v="294.541"/>
    <n v="0.152"/>
    <n v="11271"/>
    <n v="173.96"/>
    <n v="4.5190000000000001"/>
    <x v="16"/>
  </r>
  <r>
    <d v="2025-07-01T00:00:00"/>
    <x v="42"/>
    <x v="20"/>
    <s v=".."/>
    <n v="664.22299999999996"/>
    <n v="0"/>
    <s v=".."/>
    <n v="350.584"/>
    <n v="0"/>
    <x v="16"/>
  </r>
  <r>
    <d v="2025-07-01T00:00:00"/>
    <x v="42"/>
    <x v="1"/>
    <s v=".."/>
    <n v="912.69200000000001"/>
    <n v="0"/>
    <s v=".."/>
    <n v="1149.5650000000001"/>
    <n v="0"/>
    <x v="16"/>
  </r>
  <r>
    <d v="2025-07-01T00:00:00"/>
    <x v="43"/>
    <x v="17"/>
    <n v="48646"/>
    <n v="1680.8589999999999"/>
    <n v="11.746"/>
    <n v="35007"/>
    <n v="668.68700000000001"/>
    <n v="0"/>
    <x v="16"/>
  </r>
  <r>
    <d v="2025-07-01T00:00:00"/>
    <x v="83"/>
    <x v="4"/>
    <n v="1117"/>
    <n v="51.447000000000003"/>
    <n v="1.7549999999999999"/>
    <n v="827"/>
    <n v="0.12"/>
    <n v="0"/>
    <x v="16"/>
  </r>
  <r>
    <d v="2025-07-01T00:00:00"/>
    <x v="96"/>
    <x v="14"/>
    <n v="6301"/>
    <n v="0"/>
    <n v="0"/>
    <n v="5824"/>
    <n v="0"/>
    <n v="0"/>
    <x v="16"/>
  </r>
  <r>
    <d v="2025-07-01T00:00:00"/>
    <x v="94"/>
    <x v="13"/>
    <s v=".."/>
    <n v="0"/>
    <n v="0"/>
    <s v=".."/>
    <n v="0"/>
    <n v="0"/>
    <x v="16"/>
  </r>
  <r>
    <d v="2025-07-01T00:00:00"/>
    <x v="94"/>
    <x v="16"/>
    <n v="733"/>
    <n v="0.125"/>
    <n v="0"/>
    <n v="397"/>
    <n v="0"/>
    <n v="0"/>
    <x v="16"/>
  </r>
  <r>
    <d v="2025-07-01T00:00:00"/>
    <x v="94"/>
    <x v="42"/>
    <n v="9724"/>
    <n v="305.52199999999999"/>
    <n v="2.714"/>
    <n v="9322"/>
    <n v="155.68"/>
    <n v="0"/>
    <x v="16"/>
  </r>
  <r>
    <d v="2025-07-01T00:00:00"/>
    <x v="91"/>
    <x v="15"/>
    <n v="4190"/>
    <n v="109.877"/>
    <n v="0"/>
    <n v="3763"/>
    <n v="51.085999999999999"/>
    <n v="0"/>
    <x v="16"/>
  </r>
  <r>
    <d v="2025-07-01T00:00:00"/>
    <x v="45"/>
    <x v="8"/>
    <n v="27522"/>
    <n v="413.83600000000001"/>
    <n v="20.155999999999999"/>
    <n v="26236"/>
    <n v="762.13599999999997"/>
    <n v="229.29499999999999"/>
    <x v="16"/>
  </r>
  <r>
    <d v="2025-07-01T00:00:00"/>
    <x v="46"/>
    <x v="4"/>
    <s v=".."/>
    <n v="110.708"/>
    <n v="0"/>
    <s v=".."/>
    <n v="104.964"/>
    <n v="0"/>
    <x v="16"/>
  </r>
  <r>
    <d v="2025-07-01T00:00:00"/>
    <x v="46"/>
    <x v="15"/>
    <s v=".."/>
    <s v=".."/>
    <s v=".."/>
    <s v=".."/>
    <n v="74.141000000000005"/>
    <n v="0"/>
    <x v="16"/>
  </r>
  <r>
    <d v="2025-07-01T00:00:00"/>
    <x v="46"/>
    <x v="16"/>
    <s v=".."/>
    <s v=".."/>
    <s v=".."/>
    <s v=".."/>
    <n v="45.226999999999997"/>
    <n v="0"/>
    <x v="16"/>
  </r>
  <r>
    <d v="2025-07-01T00:00:00"/>
    <x v="46"/>
    <x v="8"/>
    <s v=".."/>
    <n v="1225.42"/>
    <n v="0"/>
    <s v=".."/>
    <s v=".."/>
    <s v=".."/>
    <x v="16"/>
  </r>
  <r>
    <d v="2025-07-01T00:00:00"/>
    <x v="92"/>
    <x v="26"/>
    <n v="29731"/>
    <n v="556.04499999999996"/>
    <n v="0"/>
    <n v="21079"/>
    <n v="0"/>
    <n v="0"/>
    <x v="16"/>
  </r>
  <r>
    <d v="2025-07-01T00:00:00"/>
    <x v="47"/>
    <x v="26"/>
    <n v="29149"/>
    <n v="1158.6769999999999"/>
    <n v="0.38300000000000001"/>
    <n v="24426"/>
    <n v="353.07"/>
    <n v="0.34399999999999997"/>
    <x v="16"/>
  </r>
  <r>
    <d v="2025-07-01T00:00:00"/>
    <x v="49"/>
    <x v="10"/>
    <n v="15299"/>
    <n v="0"/>
    <n v="0"/>
    <n v="14227"/>
    <n v="0"/>
    <n v="0"/>
    <x v="16"/>
  </r>
  <r>
    <d v="2025-07-01T00:00:00"/>
    <x v="49"/>
    <x v="14"/>
    <n v="26080"/>
    <n v="0"/>
    <n v="0"/>
    <n v="24123"/>
    <n v="0"/>
    <n v="0"/>
    <x v="16"/>
  </r>
  <r>
    <d v="2025-07-01T00:00:00"/>
    <x v="49"/>
    <x v="1"/>
    <n v="18856"/>
    <n v="0"/>
    <n v="0"/>
    <n v="19646"/>
    <n v="0"/>
    <n v="0"/>
    <x v="16"/>
  </r>
  <r>
    <d v="2025-07-01T00:00:00"/>
    <x v="49"/>
    <x v="35"/>
    <n v="27311"/>
    <n v="314.48500000000001"/>
    <n v="13.334"/>
    <n v="25648"/>
    <n v="216.86199999999999"/>
    <n v="7.5469999999999997"/>
    <x v="16"/>
  </r>
  <r>
    <d v="2025-07-01T00:00:00"/>
    <x v="49"/>
    <x v="12"/>
    <n v="4546"/>
    <n v="0"/>
    <n v="0"/>
    <n v="4299"/>
    <n v="0"/>
    <n v="0"/>
    <x v="16"/>
  </r>
  <r>
    <d v="2025-07-01T00:00:00"/>
    <x v="49"/>
    <x v="34"/>
    <n v="1480"/>
    <n v="0"/>
    <n v="0"/>
    <n v="1348"/>
    <n v="0"/>
    <n v="0"/>
    <x v="16"/>
  </r>
  <r>
    <d v="2025-07-01T00:00:00"/>
    <x v="72"/>
    <x v="4"/>
    <n v="15600"/>
    <n v="837.78"/>
    <n v="1.41"/>
    <n v="9480"/>
    <n v="231.48"/>
    <n v="0"/>
    <x v="16"/>
  </r>
  <r>
    <d v="2025-08-01T00:00:00"/>
    <x v="65"/>
    <x v="2"/>
    <n v="4006"/>
    <n v="1.67"/>
    <n v="0.10100000000000001"/>
    <n v="3446"/>
    <n v="51.015999999999998"/>
    <n v="1.0229999999999999"/>
    <x v="16"/>
  </r>
  <r>
    <d v="2025-08-01T00:00:00"/>
    <x v="2"/>
    <x v="3"/>
    <n v="12107"/>
    <n v="242.48699999999999"/>
    <n v="6.5750000000000002"/>
    <n v="12157"/>
    <n v="271.32600000000002"/>
    <n v="17.167999999999999"/>
    <x v="16"/>
  </r>
  <r>
    <d v="2025-08-01T00:00:00"/>
    <x v="3"/>
    <x v="4"/>
    <n v="9615"/>
    <n v="268.32"/>
    <n v="0"/>
    <n v="10190"/>
    <n v="155.36099999999999"/>
    <n v="3.6619999999999999"/>
    <x v="16"/>
  </r>
  <r>
    <d v="2025-08-01T00:00:00"/>
    <x v="68"/>
    <x v="30"/>
    <n v="10247"/>
    <n v="274.41699999999997"/>
    <n v="33.048000000000002"/>
    <n v="10782"/>
    <n v="224.16800000000001"/>
    <n v="0"/>
    <x v="16"/>
  </r>
  <r>
    <d v="2025-08-01T00:00:00"/>
    <x v="4"/>
    <x v="5"/>
    <n v="2145"/>
    <n v="22.416"/>
    <n v="0"/>
    <n v="2193"/>
    <n v="55.85"/>
    <n v="0"/>
    <x v="16"/>
  </r>
  <r>
    <d v="2025-08-01T00:00:00"/>
    <x v="5"/>
    <x v="1"/>
    <n v="117607"/>
    <n v="1636.943"/>
    <n v="83.527000000000001"/>
    <n v="117565"/>
    <n v="1745.114"/>
    <n v="103.49299999999999"/>
    <x v="16"/>
  </r>
  <r>
    <d v="2025-08-01T00:00:00"/>
    <x v="6"/>
    <x v="9"/>
    <n v="6580"/>
    <n v="109.697"/>
    <n v="0"/>
    <n v="6676"/>
    <n v="202.28800000000001"/>
    <n v="0"/>
    <x v="16"/>
  </r>
  <r>
    <d v="2025-08-01T00:00:00"/>
    <x v="93"/>
    <x v="13"/>
    <n v="12980"/>
    <n v="0"/>
    <n v="0"/>
    <n v="10435"/>
    <n v="0"/>
    <n v="0"/>
    <x v="16"/>
  </r>
  <r>
    <d v="2025-08-01T00:00:00"/>
    <x v="10"/>
    <x v="13"/>
    <n v="13153"/>
    <n v="502.21100000000001"/>
    <n v="0"/>
    <n v="10845"/>
    <n v="220.07400000000001"/>
    <n v="0"/>
    <x v="16"/>
  </r>
  <r>
    <d v="2025-08-01T00:00:00"/>
    <x v="73"/>
    <x v="25"/>
    <n v="13163"/>
    <n v="945.52700000000004"/>
    <n v="3.6379999999999999"/>
    <n v="14334"/>
    <n v="226.42"/>
    <n v="0"/>
    <x v="16"/>
  </r>
  <r>
    <d v="2025-08-01T00:00:00"/>
    <x v="74"/>
    <x v="8"/>
    <n v="7940"/>
    <n v="143.24600000000001"/>
    <n v="37.704000000000001"/>
    <n v="7351"/>
    <n v="433.13200000000001"/>
    <n v="2.214"/>
    <x v="16"/>
  </r>
  <r>
    <d v="2025-08-01T00:00:00"/>
    <x v="13"/>
    <x v="15"/>
    <n v="8949"/>
    <n v="134.88999999999999"/>
    <n v="0"/>
    <n v="9143"/>
    <n v="22.997"/>
    <n v="0"/>
    <x v="16"/>
  </r>
  <r>
    <d v="2025-08-01T00:00:00"/>
    <x v="80"/>
    <x v="14"/>
    <n v="6240"/>
    <n v="0"/>
    <n v="0"/>
    <n v="6034"/>
    <n v="0"/>
    <n v="0"/>
    <x v="16"/>
  </r>
  <r>
    <d v="2025-08-01T00:00:00"/>
    <x v="78"/>
    <x v="4"/>
    <n v="2811"/>
    <n v="211.99799999999999"/>
    <n v="0"/>
    <n v="2808"/>
    <n v="17.190999999999999"/>
    <n v="0"/>
    <x v="16"/>
  </r>
  <r>
    <d v="2025-08-01T00:00:00"/>
    <x v="14"/>
    <x v="16"/>
    <n v="1768"/>
    <n v="4.4000000000000004"/>
    <n v="0"/>
    <n v="1949"/>
    <n v="212.7"/>
    <n v="0"/>
    <x v="16"/>
  </r>
  <r>
    <d v="2025-08-01T00:00:00"/>
    <x v="14"/>
    <x v="18"/>
    <n v="3675"/>
    <n v="212.5"/>
    <n v="23.2"/>
    <n v="3372"/>
    <n v="20"/>
    <n v="0"/>
    <x v="16"/>
  </r>
  <r>
    <d v="2025-08-01T00:00:00"/>
    <x v="16"/>
    <x v="20"/>
    <n v="71915"/>
    <n v="4357.1840000000002"/>
    <n v="101.892"/>
    <n v="77312"/>
    <n v="2052.2240000000002"/>
    <n v="0"/>
    <x v="16"/>
  </r>
  <r>
    <d v="2025-08-01T00:00:00"/>
    <x v="69"/>
    <x v="24"/>
    <n v="11637"/>
    <n v="473.84300000000002"/>
    <n v="0"/>
    <n v="10201"/>
    <n v="103.346"/>
    <n v="0"/>
    <x v="16"/>
  </r>
  <r>
    <d v="2025-08-01T00:00:00"/>
    <x v="17"/>
    <x v="1"/>
    <n v="1164"/>
    <n v="54.563000000000002"/>
    <n v="0"/>
    <n v="1259"/>
    <n v="88.977000000000004"/>
    <n v="0"/>
    <x v="16"/>
  </r>
  <r>
    <d v="2025-08-01T00:00:00"/>
    <x v="17"/>
    <x v="21"/>
    <n v="15845"/>
    <n v="542.85799999999995"/>
    <n v="38.134"/>
    <n v="17086"/>
    <n v="495.98500000000001"/>
    <n v="0"/>
    <x v="16"/>
  </r>
  <r>
    <d v="2025-08-01T00:00:00"/>
    <x v="18"/>
    <x v="4"/>
    <n v="34032"/>
    <n v="2113.7669999999998"/>
    <n v="12.605"/>
    <n v="36078"/>
    <n v="592.16600000000005"/>
    <n v="11.596"/>
    <x v="16"/>
  </r>
  <r>
    <d v="2025-08-01T00:00:00"/>
    <x v="18"/>
    <x v="1"/>
    <n v="1196"/>
    <n v="4.867"/>
    <n v="0"/>
    <n v="981"/>
    <n v="19.463000000000001"/>
    <n v="0"/>
    <x v="16"/>
  </r>
  <r>
    <d v="2025-08-01T00:00:00"/>
    <x v="19"/>
    <x v="4"/>
    <n v="36930"/>
    <n v="3377.69"/>
    <n v="53.491"/>
    <n v="41987"/>
    <n v="811.35400000000004"/>
    <n v="0"/>
    <x v="16"/>
  </r>
  <r>
    <d v="2025-08-01T00:00:00"/>
    <x v="19"/>
    <x v="26"/>
    <s v=".."/>
    <s v=".."/>
    <s v=".."/>
    <s v=".."/>
    <n v="0"/>
    <n v="0"/>
    <x v="16"/>
  </r>
  <r>
    <d v="2025-08-01T00:00:00"/>
    <x v="53"/>
    <x v="8"/>
    <n v="7426"/>
    <n v="43.548999999999999"/>
    <n v="14.628"/>
    <n v="7568"/>
    <n v="262.36399999999998"/>
    <n v="0"/>
    <x v="16"/>
  </r>
  <r>
    <d v="2025-08-01T00:00:00"/>
    <x v="21"/>
    <x v="20"/>
    <s v=".."/>
    <s v=".."/>
    <s v=".."/>
    <s v=".."/>
    <n v="3.3279999999999998"/>
    <n v="0"/>
    <x v="16"/>
  </r>
  <r>
    <d v="2025-08-01T00:00:00"/>
    <x v="21"/>
    <x v="1"/>
    <n v="4341"/>
    <n v="289.18099999999998"/>
    <n v="0"/>
    <n v="4050"/>
    <n v="186.72800000000001"/>
    <n v="0"/>
    <x v="16"/>
  </r>
  <r>
    <d v="2025-08-01T00:00:00"/>
    <x v="21"/>
    <x v="16"/>
    <s v=".."/>
    <n v="0"/>
    <n v="0"/>
    <s v=".."/>
    <s v=".."/>
    <s v=".."/>
    <x v="16"/>
  </r>
  <r>
    <d v="2025-08-01T00:00:00"/>
    <x v="21"/>
    <x v="23"/>
    <n v="101126"/>
    <n v="3362.7379999999998"/>
    <n v="5.484"/>
    <n v="119822"/>
    <n v="1545.6890000000001"/>
    <n v="66.421000000000006"/>
    <x v="16"/>
  </r>
  <r>
    <d v="2025-08-01T00:00:00"/>
    <x v="21"/>
    <x v="26"/>
    <s v=".."/>
    <s v=".."/>
    <s v=".."/>
    <s v=".."/>
    <n v="0"/>
    <n v="0"/>
    <x v="16"/>
  </r>
  <r>
    <d v="2025-08-01T00:00:00"/>
    <x v="22"/>
    <x v="23"/>
    <n v="22893"/>
    <n v="374.62700000000001"/>
    <n v="6.59"/>
    <n v="24079"/>
    <n v="513.67499999999995"/>
    <n v="16.686"/>
    <x v="16"/>
  </r>
  <r>
    <d v="2025-08-01T00:00:00"/>
    <x v="23"/>
    <x v="21"/>
    <n v="4669"/>
    <n v="237.56"/>
    <n v="0.71299999999999997"/>
    <n v="5440"/>
    <n v="127.369"/>
    <n v="0"/>
    <x v="16"/>
  </r>
  <r>
    <d v="2025-08-01T00:00:00"/>
    <x v="24"/>
    <x v="4"/>
    <s v=".."/>
    <s v=".."/>
    <s v=".."/>
    <s v=".."/>
    <n v="53.064"/>
    <n v="0"/>
    <x v="16"/>
  </r>
  <r>
    <d v="2025-08-01T00:00:00"/>
    <x v="24"/>
    <x v="1"/>
    <s v=".."/>
    <n v="62.32"/>
    <n v="0"/>
    <s v=".."/>
    <s v=".."/>
    <s v=".."/>
    <x v="16"/>
  </r>
  <r>
    <d v="2025-08-01T00:00:00"/>
    <x v="24"/>
    <x v="16"/>
    <s v=".."/>
    <n v="1296.9169999999999"/>
    <n v="0"/>
    <s v=".."/>
    <s v=".."/>
    <s v=".."/>
    <x v="16"/>
  </r>
  <r>
    <d v="2025-08-01T00:00:00"/>
    <x v="24"/>
    <x v="8"/>
    <s v=".."/>
    <n v="1021.947"/>
    <n v="0"/>
    <s v=".."/>
    <s v=".."/>
    <s v=".."/>
    <x v="16"/>
  </r>
  <r>
    <d v="2025-08-01T00:00:00"/>
    <x v="59"/>
    <x v="10"/>
    <n v="31535"/>
    <n v="720.69899999999996"/>
    <n v="1.177"/>
    <n v="32498"/>
    <n v="556.54999999999995"/>
    <n v="4.5369999999999999"/>
    <x v="16"/>
  </r>
  <r>
    <d v="2025-08-01T00:00:00"/>
    <x v="25"/>
    <x v="14"/>
    <n v="23506"/>
    <n v="742.63400000000001"/>
    <n v="22.754000000000001"/>
    <n v="22577"/>
    <n v="213.458"/>
    <n v="0.22500000000000001"/>
    <x v="16"/>
  </r>
  <r>
    <d v="2025-08-01T00:00:00"/>
    <x v="60"/>
    <x v="4"/>
    <n v="5260"/>
    <n v="461.017"/>
    <n v="0"/>
    <n v="5711"/>
    <n v="65.668999999999997"/>
    <n v="0"/>
    <x v="16"/>
  </r>
  <r>
    <d v="2025-08-01T00:00:00"/>
    <x v="26"/>
    <x v="8"/>
    <n v="3092"/>
    <n v="100.114"/>
    <n v="0"/>
    <n v="3455"/>
    <n v="129.107"/>
    <n v="0"/>
    <x v="16"/>
  </r>
  <r>
    <d v="2025-08-01T00:00:00"/>
    <x v="75"/>
    <x v="20"/>
    <n v="6467"/>
    <n v="379.887"/>
    <n v="0"/>
    <n v="6540"/>
    <n v="47.338000000000001"/>
    <n v="0"/>
    <x v="16"/>
  </r>
  <r>
    <d v="2025-08-01T00:00:00"/>
    <x v="54"/>
    <x v="14"/>
    <n v="20483"/>
    <n v="261.03100000000001"/>
    <n v="0"/>
    <n v="18843"/>
    <n v="3.9E-2"/>
    <n v="0"/>
    <x v="16"/>
  </r>
  <r>
    <d v="2025-08-01T00:00:00"/>
    <x v="58"/>
    <x v="25"/>
    <n v="6946"/>
    <n v="369.31799999999998"/>
    <n v="58.674999999999997"/>
    <n v="7531"/>
    <n v="378.089"/>
    <n v="1.0609999999999999"/>
    <x v="16"/>
  </r>
  <r>
    <d v="2025-08-01T00:00:00"/>
    <x v="28"/>
    <x v="6"/>
    <n v="3452"/>
    <n v="0"/>
    <n v="0"/>
    <n v="3350"/>
    <n v="0"/>
    <n v="0"/>
    <x v="16"/>
  </r>
  <r>
    <d v="2025-08-01T00:00:00"/>
    <x v="28"/>
    <x v="10"/>
    <n v="5496"/>
    <n v="0"/>
    <n v="0"/>
    <n v="5225"/>
    <n v="4.91"/>
    <n v="0"/>
    <x v="16"/>
  </r>
  <r>
    <d v="2025-08-01T00:00:00"/>
    <x v="28"/>
    <x v="14"/>
    <n v="91320"/>
    <n v="72.561000000000007"/>
    <n v="0"/>
    <n v="90697"/>
    <n v="2.9390000000000001"/>
    <n v="0"/>
    <x v="16"/>
  </r>
  <r>
    <d v="2025-08-01T00:00:00"/>
    <x v="28"/>
    <x v="25"/>
    <n v="31237"/>
    <n v="533.774"/>
    <n v="10.898999999999999"/>
    <n v="33491"/>
    <n v="257.32799999999997"/>
    <n v="0"/>
    <x v="16"/>
  </r>
  <r>
    <d v="2025-08-01T00:00:00"/>
    <x v="28"/>
    <x v="15"/>
    <n v="12612"/>
    <n v="317.24900000000002"/>
    <n v="0"/>
    <n v="13674"/>
    <n v="46.695999999999998"/>
    <n v="4.984"/>
    <x v="16"/>
  </r>
  <r>
    <d v="2025-08-01T00:00:00"/>
    <x v="28"/>
    <x v="1"/>
    <n v="53692"/>
    <n v="0"/>
    <n v="0"/>
    <n v="54667"/>
    <n v="6.3120000000000003"/>
    <n v="12.121"/>
    <x v="16"/>
  </r>
  <r>
    <d v="2025-08-01T00:00:00"/>
    <x v="28"/>
    <x v="16"/>
    <n v="9200"/>
    <n v="175.17099999999999"/>
    <n v="0"/>
    <n v="8153"/>
    <n v="7.6079999999999997"/>
    <n v="3.51"/>
    <x v="16"/>
  </r>
  <r>
    <d v="2025-08-01T00:00:00"/>
    <x v="28"/>
    <x v="17"/>
    <n v="26203"/>
    <n v="380.76299999999998"/>
    <n v="0"/>
    <n v="24842"/>
    <n v="43.448999999999998"/>
    <n v="3.2349999999999999"/>
    <x v="16"/>
  </r>
  <r>
    <d v="2025-08-01T00:00:00"/>
    <x v="28"/>
    <x v="8"/>
    <n v="3497"/>
    <n v="84.628"/>
    <n v="0"/>
    <n v="3485"/>
    <n v="78.131"/>
    <n v="0"/>
    <x v="16"/>
  </r>
  <r>
    <d v="2025-08-01T00:00:00"/>
    <x v="28"/>
    <x v="12"/>
    <n v="2500"/>
    <n v="3.234"/>
    <n v="0.92800000000000005"/>
    <n v="2512"/>
    <n v="3.85"/>
    <n v="0.22600000000000001"/>
    <x v="16"/>
  </r>
  <r>
    <d v="2025-08-01T00:00:00"/>
    <x v="28"/>
    <x v="26"/>
    <n v="8784"/>
    <n v="281.11700000000002"/>
    <n v="0"/>
    <n v="8653"/>
    <n v="22.529"/>
    <n v="1.798"/>
    <x v="16"/>
  </r>
  <r>
    <d v="2025-08-01T00:00:00"/>
    <x v="95"/>
    <x v="4"/>
    <n v="7227"/>
    <n v="390.82"/>
    <n v="0"/>
    <n v="6576"/>
    <n v="190.31299999999999"/>
    <n v="0"/>
    <x v="16"/>
  </r>
  <r>
    <d v="2025-08-01T00:00:00"/>
    <x v="29"/>
    <x v="15"/>
    <n v="12539"/>
    <n v="539.34699999999998"/>
    <n v="44.911999999999999"/>
    <n v="13395"/>
    <n v="114.83799999999999"/>
    <n v="0"/>
    <x v="16"/>
  </r>
  <r>
    <d v="2025-08-01T00:00:00"/>
    <x v="77"/>
    <x v="27"/>
    <n v="8431"/>
    <n v="193.69499999999999"/>
    <n v="0.311"/>
    <n v="8334"/>
    <n v="430.11799999999999"/>
    <n v="52.070999999999998"/>
    <x v="16"/>
  </r>
  <r>
    <d v="2025-08-01T00:00:00"/>
    <x v="77"/>
    <x v="1"/>
    <n v="3381"/>
    <n v="27.498999999999999"/>
    <n v="0"/>
    <n v="2300"/>
    <n v="46.131999999999998"/>
    <n v="0"/>
    <x v="16"/>
  </r>
  <r>
    <d v="2025-08-01T00:00:00"/>
    <x v="31"/>
    <x v="13"/>
    <n v="48034"/>
    <n v="2321.4760000000001"/>
    <n v="26.776"/>
    <n v="43168"/>
    <n v="1023.905"/>
    <n v="0"/>
    <x v="16"/>
  </r>
  <r>
    <d v="2025-08-01T00:00:00"/>
    <x v="71"/>
    <x v="14"/>
    <n v="16853"/>
    <n v="40.98"/>
    <n v="0"/>
    <n v="16423"/>
    <n v="0"/>
    <n v="0"/>
    <x v="16"/>
  </r>
  <r>
    <d v="2025-08-01T00:00:00"/>
    <x v="71"/>
    <x v="13"/>
    <n v="4414"/>
    <n v="47.14"/>
    <n v="0"/>
    <n v="4414"/>
    <n v="0"/>
    <n v="0"/>
    <x v="16"/>
  </r>
  <r>
    <d v="2025-08-01T00:00:00"/>
    <x v="66"/>
    <x v="28"/>
    <n v="1061"/>
    <n v="17.239000000000001"/>
    <n v="0.01"/>
    <n v="957"/>
    <n v="45.716999999999999"/>
    <n v="2.74"/>
    <x v="16"/>
  </r>
  <r>
    <d v="2025-08-01T00:00:00"/>
    <x v="66"/>
    <x v="29"/>
    <s v=".."/>
    <s v=".."/>
    <s v=".."/>
    <s v=".."/>
    <n v="53.634"/>
    <n v="0"/>
    <x v="16"/>
  </r>
  <r>
    <d v="2025-08-01T00:00:00"/>
    <x v="35"/>
    <x v="24"/>
    <n v="16443"/>
    <n v="333.26299999999998"/>
    <n v="6.5609999999999999"/>
    <n v="13218"/>
    <n v="338.63600000000002"/>
    <n v="0"/>
    <x v="16"/>
  </r>
  <r>
    <d v="2025-08-01T00:00:00"/>
    <x v="36"/>
    <x v="3"/>
    <n v="2822"/>
    <n v="72.932000000000002"/>
    <n v="0"/>
    <n v="2948"/>
    <n v="2.69"/>
    <n v="37.639000000000003"/>
    <x v="16"/>
  </r>
  <r>
    <d v="2025-08-01T00:00:00"/>
    <x v="36"/>
    <x v="27"/>
    <n v="3262"/>
    <n v="46.146000000000001"/>
    <n v="0"/>
    <n v="3415"/>
    <n v="0.70799999999999996"/>
    <n v="1.3140000000000001"/>
    <x v="16"/>
  </r>
  <r>
    <d v="2025-08-01T00:00:00"/>
    <x v="36"/>
    <x v="4"/>
    <s v=".."/>
    <n v="352.83"/>
    <n v="0"/>
    <s v=".."/>
    <n v="73.197999999999993"/>
    <n v="1.5620000000000001"/>
    <x v="16"/>
  </r>
  <r>
    <d v="2025-08-01T00:00:00"/>
    <x v="36"/>
    <x v="51"/>
    <n v="1582"/>
    <n v="4.2000000000000003E-2"/>
    <n v="6.9000000000000006E-2"/>
    <n v="1497"/>
    <n v="0.45600000000000002"/>
    <n v="4.8559999999999999"/>
    <x v="16"/>
  </r>
  <r>
    <d v="2025-08-01T00:00:00"/>
    <x v="36"/>
    <x v="10"/>
    <n v="4917"/>
    <n v="0.01"/>
    <n v="0"/>
    <n v="4540"/>
    <n v="3.3000000000000002E-2"/>
    <n v="3.0329999999999999"/>
    <x v="16"/>
  </r>
  <r>
    <d v="2025-08-01T00:00:00"/>
    <x v="36"/>
    <x v="36"/>
    <n v="2229"/>
    <n v="60.634"/>
    <n v="2.923"/>
    <n v="2707"/>
    <n v="0.40300000000000002"/>
    <n v="3.4359999999999999"/>
    <x v="16"/>
  </r>
  <r>
    <d v="2025-08-01T00:00:00"/>
    <x v="36"/>
    <x v="20"/>
    <n v="13258"/>
    <n v="1239.5940000000001"/>
    <n v="4.4999999999999998E-2"/>
    <n v="15417"/>
    <n v="251.983"/>
    <n v="13.327"/>
    <x v="16"/>
  </r>
  <r>
    <d v="2025-08-01T00:00:00"/>
    <x v="36"/>
    <x v="30"/>
    <n v="4814"/>
    <n v="115.21899999999999"/>
    <n v="0"/>
    <n v="4665"/>
    <n v="2.4609999999999999"/>
    <n v="0"/>
    <x v="16"/>
  </r>
  <r>
    <d v="2025-08-01T00:00:00"/>
    <x v="36"/>
    <x v="14"/>
    <n v="18838"/>
    <n v="504.24"/>
    <n v="2.2250000000000001"/>
    <n v="17665"/>
    <n v="49.408000000000001"/>
    <n v="3.9140000000000001"/>
    <x v="16"/>
  </r>
  <r>
    <d v="2025-08-01T00:00:00"/>
    <x v="36"/>
    <x v="52"/>
    <n v="2784"/>
    <n v="68.611000000000004"/>
    <n v="0"/>
    <n v="2822"/>
    <n v="0.20100000000000001"/>
    <n v="0"/>
    <x v="16"/>
  </r>
  <r>
    <d v="2025-08-01T00:00:00"/>
    <x v="36"/>
    <x v="25"/>
    <n v="25898"/>
    <n v="753.6"/>
    <n v="53.212000000000003"/>
    <n v="29038"/>
    <n v="110.255"/>
    <n v="42.42"/>
    <x v="16"/>
  </r>
  <r>
    <d v="2025-08-01T00:00:00"/>
    <x v="36"/>
    <x v="2"/>
    <n v="2709"/>
    <n v="1.421"/>
    <n v="0"/>
    <n v="2180"/>
    <n v="6.25"/>
    <n v="1.6890000000000001"/>
    <x v="16"/>
  </r>
  <r>
    <d v="2025-08-01T00:00:00"/>
    <x v="36"/>
    <x v="1"/>
    <n v="72097"/>
    <n v="178.43799999999999"/>
    <n v="4.1779999999999999"/>
    <n v="71112"/>
    <n v="289.089"/>
    <n v="303.51100000000002"/>
    <x v="16"/>
  </r>
  <r>
    <d v="2025-08-01T00:00:00"/>
    <x v="36"/>
    <x v="53"/>
    <n v="227"/>
    <n v="0"/>
    <n v="0"/>
    <n v="231"/>
    <n v="0"/>
    <n v="0"/>
    <x v="16"/>
  </r>
  <r>
    <d v="2025-08-01T00:00:00"/>
    <x v="36"/>
    <x v="9"/>
    <n v="3422"/>
    <n v="0"/>
    <n v="0"/>
    <n v="3299"/>
    <n v="0.72499999999999998"/>
    <n v="3.03"/>
    <x v="16"/>
  </r>
  <r>
    <d v="2025-08-01T00:00:00"/>
    <x v="36"/>
    <x v="24"/>
    <n v="8588"/>
    <n v="333.38099999999997"/>
    <n v="4.1020000000000003"/>
    <n v="7919"/>
    <n v="4.0839999999999996"/>
    <n v="6.492"/>
    <x v="16"/>
  </r>
  <r>
    <d v="2025-08-01T00:00:00"/>
    <x v="36"/>
    <x v="16"/>
    <n v="45997"/>
    <n v="1363.174"/>
    <n v="11.86"/>
    <n v="44510"/>
    <n v="808.61300000000006"/>
    <n v="63.741999999999997"/>
    <x v="16"/>
  </r>
  <r>
    <d v="2025-08-01T00:00:00"/>
    <x v="36"/>
    <x v="29"/>
    <n v="1007"/>
    <n v="0"/>
    <n v="0"/>
    <n v="990"/>
    <n v="0.18"/>
    <n v="1.4319999999999999"/>
    <x v="16"/>
  </r>
  <r>
    <d v="2025-08-01T00:00:00"/>
    <x v="36"/>
    <x v="31"/>
    <n v="6961"/>
    <n v="74.132000000000005"/>
    <n v="0.254"/>
    <n v="6983"/>
    <n v="5.6269999999999998"/>
    <n v="2.5910000000000002"/>
    <x v="16"/>
  </r>
  <r>
    <d v="2025-08-01T00:00:00"/>
    <x v="36"/>
    <x v="17"/>
    <n v="6578"/>
    <n v="265.50599999999997"/>
    <n v="2.0219999999999998"/>
    <n v="5755"/>
    <n v="29.64"/>
    <n v="2.4390000000000001"/>
    <x v="16"/>
  </r>
  <r>
    <d v="2025-08-01T00:00:00"/>
    <x v="36"/>
    <x v="33"/>
    <n v="1131"/>
    <n v="0"/>
    <n v="0"/>
    <n v="1093"/>
    <n v="0.47099999999999997"/>
    <n v="5.3999999999999999E-2"/>
    <x v="16"/>
  </r>
  <r>
    <d v="2025-08-01T00:00:00"/>
    <x v="36"/>
    <x v="18"/>
    <n v="12456"/>
    <n v="147.95400000000001"/>
    <n v="30.123999999999999"/>
    <n v="13270"/>
    <n v="4.9640000000000004"/>
    <n v="42.951999999999998"/>
    <x v="16"/>
  </r>
  <r>
    <d v="2025-08-01T00:00:00"/>
    <x v="36"/>
    <x v="8"/>
    <n v="39535"/>
    <n v="2001.874"/>
    <n v="25.128"/>
    <n v="42940"/>
    <n v="127.178"/>
    <n v="232.935"/>
    <x v="16"/>
  </r>
  <r>
    <d v="2025-08-01T00:00:00"/>
    <x v="36"/>
    <x v="12"/>
    <n v="2416"/>
    <n v="1.91"/>
    <n v="1.7999999999999999E-2"/>
    <n v="2169"/>
    <n v="1.44"/>
    <n v="2.988"/>
    <x v="16"/>
  </r>
  <r>
    <d v="2025-08-01T00:00:00"/>
    <x v="36"/>
    <x v="34"/>
    <n v="1802"/>
    <n v="0"/>
    <n v="0"/>
    <n v="1963"/>
    <n v="0.13"/>
    <n v="0.59299999999999997"/>
    <x v="16"/>
  </r>
  <r>
    <d v="2025-08-01T00:00:00"/>
    <x v="55"/>
    <x v="50"/>
    <s v=".."/>
    <s v=".."/>
    <s v=".."/>
    <s v=".."/>
    <n v="3.4540000000000002"/>
    <n v="0"/>
    <x v="16"/>
  </r>
  <r>
    <d v="2025-08-01T00:00:00"/>
    <x v="55"/>
    <x v="35"/>
    <n v="61745"/>
    <n v="1317.855"/>
    <n v="30.672000000000001"/>
    <n v="65707"/>
    <n v="1122.971"/>
    <n v="11.022"/>
    <x v="16"/>
  </r>
  <r>
    <d v="2025-08-01T00:00:00"/>
    <x v="37"/>
    <x v="32"/>
    <n v="2914"/>
    <n v="104.392"/>
    <n v="0.247"/>
    <n v="3190"/>
    <n v="180.37799999999999"/>
    <n v="0.68300000000000005"/>
    <x v="16"/>
  </r>
  <r>
    <d v="2025-08-01T00:00:00"/>
    <x v="63"/>
    <x v="16"/>
    <n v="47902"/>
    <n v="1036.798"/>
    <n v="14.462999999999999"/>
    <n v="47603"/>
    <n v="499.90699999999998"/>
    <n v="0"/>
    <x v="16"/>
  </r>
  <r>
    <d v="2025-08-01T00:00:00"/>
    <x v="67"/>
    <x v="4"/>
    <n v="9032"/>
    <n v="289.32"/>
    <n v="7.43"/>
    <n v="10273"/>
    <n v="134.19399999999999"/>
    <n v="0"/>
    <x v="16"/>
  </r>
  <r>
    <d v="2025-08-01T00:00:00"/>
    <x v="38"/>
    <x v="1"/>
    <s v=".."/>
    <n v="111.69799999999999"/>
    <n v="0"/>
    <s v=".."/>
    <n v="299.06700000000001"/>
    <n v="0"/>
    <x v="16"/>
  </r>
  <r>
    <d v="2025-08-01T00:00:00"/>
    <x v="38"/>
    <x v="16"/>
    <n v="162236"/>
    <n v="7105.9880000000003"/>
    <n v="29.530999999999999"/>
    <n v="166266"/>
    <n v="6125.7150000000001"/>
    <n v="0"/>
    <x v="16"/>
  </r>
  <r>
    <d v="2025-08-01T00:00:00"/>
    <x v="38"/>
    <x v="8"/>
    <s v=".."/>
    <n v="1351.1369999999999"/>
    <n v="0"/>
    <s v=".."/>
    <s v=".."/>
    <s v=".."/>
    <x v="16"/>
  </r>
  <r>
    <d v="2025-08-01T00:00:00"/>
    <x v="40"/>
    <x v="1"/>
    <n v="197"/>
    <n v="0"/>
    <n v="0"/>
    <n v="222"/>
    <n v="0"/>
    <n v="0"/>
    <x v="16"/>
  </r>
  <r>
    <d v="2025-08-01T00:00:00"/>
    <x v="40"/>
    <x v="29"/>
    <n v="1426"/>
    <n v="3.3319999999999999"/>
    <n v="0"/>
    <n v="1383"/>
    <n v="13.943"/>
    <n v="0"/>
    <x v="16"/>
  </r>
  <r>
    <d v="2025-08-01T00:00:00"/>
    <x v="40"/>
    <x v="12"/>
    <n v="192"/>
    <n v="0.86499999999999999"/>
    <n v="0"/>
    <n v="412"/>
    <n v="2.5979999999999999"/>
    <n v="0"/>
    <x v="16"/>
  </r>
  <r>
    <d v="2025-08-01T00:00:00"/>
    <x v="41"/>
    <x v="31"/>
    <n v="4492"/>
    <n v="19.451000000000001"/>
    <n v="0"/>
    <n v="3640"/>
    <n v="162.708"/>
    <n v="0"/>
    <x v="16"/>
  </r>
  <r>
    <d v="2025-08-01T00:00:00"/>
    <x v="82"/>
    <x v="47"/>
    <n v="12665"/>
    <n v="383.58300000000003"/>
    <n v="0.76400000000000001"/>
    <n v="11625"/>
    <n v="179.02500000000001"/>
    <n v="3.762"/>
    <x v="16"/>
  </r>
  <r>
    <d v="2025-08-01T00:00:00"/>
    <x v="42"/>
    <x v="20"/>
    <s v=".."/>
    <n v="738.46699999999998"/>
    <n v="0"/>
    <s v=".."/>
    <n v="315.81099999999998"/>
    <n v="0"/>
    <x v="16"/>
  </r>
  <r>
    <d v="2025-08-01T00:00:00"/>
    <x v="42"/>
    <x v="1"/>
    <s v=".."/>
    <n v="820.053"/>
    <n v="0"/>
    <s v=".."/>
    <n v="1020.491"/>
    <n v="0"/>
    <x v="16"/>
  </r>
  <r>
    <d v="2025-08-01T00:00:00"/>
    <x v="43"/>
    <x v="17"/>
    <n v="36559"/>
    <n v="1843.2950000000001"/>
    <n v="23.468"/>
    <n v="31710"/>
    <n v="924.47400000000005"/>
    <n v="0"/>
    <x v="16"/>
  </r>
  <r>
    <d v="2025-08-01T00:00:00"/>
    <x v="83"/>
    <x v="4"/>
    <n v="805"/>
    <n v="49.545999999999999"/>
    <n v="0"/>
    <n v="810"/>
    <n v="0"/>
    <n v="0"/>
    <x v="16"/>
  </r>
  <r>
    <d v="2025-08-01T00:00:00"/>
    <x v="96"/>
    <x v="14"/>
    <n v="5732"/>
    <n v="0"/>
    <n v="0"/>
    <n v="5970"/>
    <n v="0"/>
    <n v="0"/>
    <x v="16"/>
  </r>
  <r>
    <d v="2025-08-01T00:00:00"/>
    <x v="94"/>
    <x v="13"/>
    <s v=".."/>
    <n v="0"/>
    <n v="0"/>
    <s v=".."/>
    <n v="0"/>
    <n v="0"/>
    <x v="16"/>
  </r>
  <r>
    <d v="2025-08-01T00:00:00"/>
    <x v="94"/>
    <x v="16"/>
    <n v="628"/>
    <n v="0"/>
    <n v="0"/>
    <n v="414"/>
    <n v="0"/>
    <n v="0"/>
    <x v="16"/>
  </r>
  <r>
    <d v="2025-08-01T00:00:00"/>
    <x v="94"/>
    <x v="42"/>
    <n v="8761"/>
    <n v="342.61700000000002"/>
    <n v="3.9340000000000002"/>
    <n v="9091"/>
    <n v="140.38800000000001"/>
    <n v="0"/>
    <x v="16"/>
  </r>
  <r>
    <d v="2025-08-01T00:00:00"/>
    <x v="91"/>
    <x v="15"/>
    <n v="3971"/>
    <n v="108.95699999999999"/>
    <n v="0"/>
    <n v="3907"/>
    <n v="43.798000000000002"/>
    <n v="0"/>
    <x v="16"/>
  </r>
  <r>
    <d v="2025-08-01T00:00:00"/>
    <x v="45"/>
    <x v="8"/>
    <n v="21050"/>
    <n v="543.64099999999996"/>
    <n v="30.995000000000001"/>
    <n v="23453"/>
    <n v="794.13599999999997"/>
    <n v="167.95099999999999"/>
    <x v="16"/>
  </r>
  <r>
    <d v="2025-08-01T00:00:00"/>
    <x v="46"/>
    <x v="4"/>
    <s v=".."/>
    <n v="191.83600000000001"/>
    <n v="0"/>
    <s v=".."/>
    <n v="218.673"/>
    <n v="0"/>
    <x v="16"/>
  </r>
  <r>
    <d v="2025-08-01T00:00:00"/>
    <x v="46"/>
    <x v="15"/>
    <s v=".."/>
    <s v=".."/>
    <s v=".."/>
    <s v=".."/>
    <n v="52.276000000000003"/>
    <n v="0"/>
    <x v="16"/>
  </r>
  <r>
    <d v="2025-08-01T00:00:00"/>
    <x v="46"/>
    <x v="16"/>
    <s v=".."/>
    <s v=".."/>
    <s v=".."/>
    <s v=".."/>
    <n v="61.231999999999999"/>
    <n v="0"/>
    <x v="16"/>
  </r>
  <r>
    <d v="2025-08-01T00:00:00"/>
    <x v="46"/>
    <x v="8"/>
    <s v=".."/>
    <n v="1303.04"/>
    <n v="0"/>
    <s v=".."/>
    <s v=".."/>
    <s v=".."/>
    <x v="16"/>
  </r>
  <r>
    <d v="2025-08-01T00:00:00"/>
    <x v="92"/>
    <x v="26"/>
    <n v="23225"/>
    <n v="706.87900000000002"/>
    <n v="0"/>
    <n v="19418"/>
    <n v="0"/>
    <n v="0"/>
    <x v="16"/>
  </r>
  <r>
    <d v="2025-08-01T00:00:00"/>
    <x v="47"/>
    <x v="26"/>
    <n v="19917"/>
    <n v="946.23099999999999"/>
    <n v="0"/>
    <n v="20884"/>
    <n v="361.04500000000002"/>
    <n v="0.185"/>
    <x v="16"/>
  </r>
  <r>
    <d v="2025-08-01T00:00:00"/>
    <x v="49"/>
    <x v="10"/>
    <n v="10458"/>
    <n v="0"/>
    <n v="0"/>
    <n v="10958"/>
    <n v="0"/>
    <n v="0"/>
    <x v="16"/>
  </r>
  <r>
    <d v="2025-08-01T00:00:00"/>
    <x v="49"/>
    <x v="14"/>
    <n v="23447"/>
    <n v="0"/>
    <n v="0"/>
    <n v="21743"/>
    <n v="0"/>
    <n v="0"/>
    <x v="16"/>
  </r>
  <r>
    <d v="2025-08-01T00:00:00"/>
    <x v="49"/>
    <x v="1"/>
    <n v="20318"/>
    <n v="0"/>
    <n v="0"/>
    <n v="20096"/>
    <n v="0"/>
    <n v="0"/>
    <x v="16"/>
  </r>
  <r>
    <d v="2025-08-01T00:00:00"/>
    <x v="49"/>
    <x v="35"/>
    <n v="25419"/>
    <n v="340.84300000000002"/>
    <n v="20.692"/>
    <n v="28490"/>
    <n v="344.48"/>
    <n v="0.27900000000000003"/>
    <x v="16"/>
  </r>
  <r>
    <d v="2025-08-01T00:00:00"/>
    <x v="49"/>
    <x v="12"/>
    <n v="3061"/>
    <n v="0"/>
    <n v="0"/>
    <n v="3128"/>
    <n v="0"/>
    <n v="0"/>
    <x v="16"/>
  </r>
  <r>
    <d v="2025-08-01T00:00:00"/>
    <x v="49"/>
    <x v="34"/>
    <n v="696"/>
    <n v="0"/>
    <n v="0"/>
    <n v="740"/>
    <n v="0"/>
    <n v="0"/>
    <x v="16"/>
  </r>
  <r>
    <d v="2025-08-01T00:00:00"/>
    <x v="72"/>
    <x v="4"/>
    <n v="12126"/>
    <n v="655.97"/>
    <n v="1.62"/>
    <n v="11596"/>
    <n v="219.59"/>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ADC5C0-D57B-4FF6-AAEC-AA0370D24825}" name="PivotTable1" cacheId="0"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4"/>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270</v>
      </c>
      <c r="B3" s="2" t="s">
        <v>271</v>
      </c>
    </row>
    <row r="4" spans="1:2" x14ac:dyDescent="0.2">
      <c r="A4" s="18" t="s">
        <v>272</v>
      </c>
    </row>
    <row r="5" spans="1:2" x14ac:dyDescent="0.2">
      <c r="B5" s="13"/>
    </row>
    <row r="6" spans="1:2" ht="25.5" x14ac:dyDescent="0.2">
      <c r="A6" s="27" t="s">
        <v>240</v>
      </c>
      <c r="B6" s="13" t="s">
        <v>275</v>
      </c>
    </row>
    <row r="7" spans="1:2" x14ac:dyDescent="0.2">
      <c r="B7" s="13"/>
    </row>
    <row r="8" spans="1:2" ht="25.5" x14ac:dyDescent="0.2">
      <c r="A8" s="24" t="s">
        <v>228</v>
      </c>
      <c r="B8" s="13" t="s">
        <v>229</v>
      </c>
    </row>
    <row r="9" spans="1:2" x14ac:dyDescent="0.2">
      <c r="A9" s="24"/>
      <c r="B9" s="13"/>
    </row>
    <row r="10" spans="1:2" ht="25.5" x14ac:dyDescent="0.2">
      <c r="A10" s="24" t="s">
        <v>276</v>
      </c>
      <c r="B10" s="13" t="s">
        <v>277</v>
      </c>
    </row>
    <row r="11" spans="1:2" x14ac:dyDescent="0.2">
      <c r="A11" s="24"/>
      <c r="B11" s="13"/>
    </row>
    <row r="12" spans="1:2" x14ac:dyDescent="0.2">
      <c r="A12" s="24" t="s">
        <v>160</v>
      </c>
      <c r="B12" s="13" t="s">
        <v>269</v>
      </c>
    </row>
    <row r="13" spans="1:2" x14ac:dyDescent="0.2">
      <c r="A13" s="24"/>
      <c r="B13" s="13"/>
    </row>
    <row r="14" spans="1:2" x14ac:dyDescent="0.2">
      <c r="A14" s="25" t="s">
        <v>75</v>
      </c>
      <c r="B14"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213"/>
  <sheetViews>
    <sheetView tabSelected="1" workbookViewId="0">
      <pane ySplit="1" topLeftCell="A11701"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243</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243</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243</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243</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243</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243</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243</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243</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243</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243</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243</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243</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243</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243</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243</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243</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243</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243</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243</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243</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243</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243</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243</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243</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244</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243</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243</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244</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243</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243</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245</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244</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243</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243</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245</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244</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243</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243</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245</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244</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243</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243</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245</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246</v>
      </c>
      <c r="C11186" s="2" t="s">
        <v>247</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244</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243</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243</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245</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246</v>
      </c>
      <c r="C11299" s="2" t="s">
        <v>247</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248</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244</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243</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243</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245</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246</v>
      </c>
      <c r="C11415" s="2" t="s">
        <v>247</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248</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244</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243</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243</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245</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246</v>
      </c>
      <c r="C11528" s="2" t="s">
        <v>247</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248</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244</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243</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243</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245</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246</v>
      </c>
      <c r="C11641" s="2" t="s">
        <v>247</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248</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244</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243</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243</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249</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250</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245</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246</v>
      </c>
      <c r="C11756" s="2" t="s">
        <v>247</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248</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244</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243</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243</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250</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245</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246</v>
      </c>
      <c r="C11867" s="2" t="s">
        <v>247</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248</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244</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251</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243</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243</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250</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245</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246</v>
      </c>
      <c r="C11978" s="2" t="s">
        <v>247</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248</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244</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251</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243</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243</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250</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245</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246</v>
      </c>
      <c r="C12091" s="2" t="s">
        <v>247</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248</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244</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251</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243</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243</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250</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245</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246</v>
      </c>
      <c r="C12202" s="2" t="s">
        <v>247</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248</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244</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251</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243</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243</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250</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245</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246</v>
      </c>
      <c r="C12313" s="2" t="s">
        <v>247</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248</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244</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251</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243</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243</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250</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245</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246</v>
      </c>
      <c r="C12425" s="2" t="s">
        <v>247</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248</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244</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251</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243</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243</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250</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245</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246</v>
      </c>
      <c r="C12538" s="2" t="s">
        <v>247</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248</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244</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251</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243</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243</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250</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245</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246</v>
      </c>
      <c r="C12652" s="2" t="s">
        <v>247</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248</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244</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251</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243</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243</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250</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245</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246</v>
      </c>
      <c r="C12763" s="2" t="s">
        <v>247</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248</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244</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251</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243</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243</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250</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245</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246</v>
      </c>
      <c r="C12873" s="2" t="s">
        <v>247</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248</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244</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251</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243</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243</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250</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245</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246</v>
      </c>
      <c r="C12984" s="2" t="s">
        <v>247</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248</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244</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251</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243</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243</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249</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250</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245</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246</v>
      </c>
      <c r="C13096" s="2" t="s">
        <v>247</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248</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244</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251</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243</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243</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250</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245</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246</v>
      </c>
      <c r="C13207" s="2" t="s">
        <v>247</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248</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244</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251</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243</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243</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250</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245</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246</v>
      </c>
      <c r="C13319" s="2" t="s">
        <v>247</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248</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244</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251</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243</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243</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250</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245</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246</v>
      </c>
      <c r="C13433" s="2" t="s">
        <v>247</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252</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248</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244</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251</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243</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243</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250</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245</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246</v>
      </c>
      <c r="C13546" s="2" t="s">
        <v>247</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252</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248</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244</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251</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243</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243</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250</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245</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246</v>
      </c>
      <c r="C13656" s="2" t="s">
        <v>247</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252</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248</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253</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244</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251</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243</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243</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250</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245</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246</v>
      </c>
      <c r="C13769" s="2" t="s">
        <v>247</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252</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248</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253</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244</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251</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243</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243</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250</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245</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246</v>
      </c>
      <c r="C13882" s="2" t="s">
        <v>247</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252</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248</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253</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244</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254</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251</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243</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243</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250</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245</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246</v>
      </c>
      <c r="C13994" s="2" t="s">
        <v>247</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252</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248</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253</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244</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254</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251</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243</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243</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250</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245</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246</v>
      </c>
      <c r="C14110" s="2" t="s">
        <v>247</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252</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248</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253</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244</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254</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251</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243</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243</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250</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245</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246</v>
      </c>
      <c r="C14227" s="2" t="s">
        <v>247</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252</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248</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253</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244</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254</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243</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243</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250</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245</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246</v>
      </c>
      <c r="C14338" s="2" t="s">
        <v>247</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252</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248</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253</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244</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254</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257</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243</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243</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250</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245</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246</v>
      </c>
      <c r="C14448" s="2" t="s">
        <v>247</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252</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254</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257</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257</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257</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257</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243</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243</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243</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255</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245</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246</v>
      </c>
      <c r="C14530" s="2" t="s">
        <v>247</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254</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257</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257</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257</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243</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243</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245</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246</v>
      </c>
      <c r="C14597" s="2" t="s">
        <v>247</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257</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257</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257</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243</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243</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245</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246</v>
      </c>
      <c r="C14669" s="2" t="s">
        <v>247</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257</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257</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257</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243</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245</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246</v>
      </c>
      <c r="C14734" s="2" t="s">
        <v>247</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257</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257</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257</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243</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243</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245</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246</v>
      </c>
      <c r="C14812" s="2" t="s">
        <v>247</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257</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257</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257</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243</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243</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245</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246</v>
      </c>
      <c r="C14884" s="2" t="s">
        <v>247</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256</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257</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257</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257</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243</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243</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245</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246</v>
      </c>
      <c r="C14966" s="2" t="s">
        <v>247</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256</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257</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257</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257</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245</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246</v>
      </c>
      <c r="C15048" s="2" t="s">
        <v>247</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256</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257</v>
      </c>
      <c r="C15098" s="2" t="s">
        <v>249</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257</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257</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257</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257</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243</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243</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245</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246</v>
      </c>
      <c r="C15136" s="2" t="s">
        <v>247</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257</v>
      </c>
      <c r="C15182" s="2" t="s">
        <v>249</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257</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257</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257</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257</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243</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245</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246</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246</v>
      </c>
      <c r="C15220" s="2" t="s">
        <v>247</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257</v>
      </c>
      <c r="C15267" s="2" t="s">
        <v>249</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257</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257</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257</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257</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243</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243</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245</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246</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246</v>
      </c>
      <c r="C15308" s="2" t="s">
        <v>247</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257</v>
      </c>
      <c r="C15353" s="2" t="s">
        <v>249</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257</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257</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257</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257</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243</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245</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246</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246</v>
      </c>
      <c r="C15389" s="2" t="s">
        <v>247</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257</v>
      </c>
      <c r="C15435" s="2" t="s">
        <v>249</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257</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257</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257</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257</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243</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245</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246</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246</v>
      </c>
      <c r="C15467" s="2" t="s">
        <v>247</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257</v>
      </c>
      <c r="C15512" s="2" t="s">
        <v>249</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257</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257</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257</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257</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257</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243</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245</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246</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246</v>
      </c>
      <c r="C15546" s="2" t="s">
        <v>247</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253</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257</v>
      </c>
      <c r="C15594" s="2" t="s">
        <v>249</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257</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257</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257</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257</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245</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246</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246</v>
      </c>
      <c r="C15625" s="2" t="s">
        <v>247</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253</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257</v>
      </c>
      <c r="C15671" s="2" t="s">
        <v>249</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257</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257</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257</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257</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257</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243</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243</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245</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246</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246</v>
      </c>
      <c r="C15705" s="2" t="s">
        <v>247</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257</v>
      </c>
      <c r="C15750" s="2" t="s">
        <v>249</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257</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257</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257</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257</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245</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246</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246</v>
      </c>
      <c r="C15783" s="2" t="s">
        <v>247</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257</v>
      </c>
      <c r="C15829" s="2" t="s">
        <v>249</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257</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257</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257</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257</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245</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246</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246</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246</v>
      </c>
      <c r="C15865" s="2" t="s">
        <v>247</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252</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257</v>
      </c>
      <c r="C15910" s="2" t="s">
        <v>249</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257</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257</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257</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257</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243</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243</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245</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246</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246</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246</v>
      </c>
      <c r="C15944" s="2" t="s">
        <v>247</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252</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257</v>
      </c>
      <c r="C15992" s="2" t="s">
        <v>249</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257</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257</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257</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257</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245</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246</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246</v>
      </c>
      <c r="C16025" s="2" t="s">
        <v>247</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257</v>
      </c>
      <c r="C16074" s="2" t="s">
        <v>249</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257</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257</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257</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257</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245</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246</v>
      </c>
      <c r="C16110" s="2" t="s">
        <v>247</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257</v>
      </c>
      <c r="C16162" s="2" t="s">
        <v>249</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257</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257</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257</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257</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245</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246</v>
      </c>
      <c r="C16197" s="2" t="s">
        <v>247</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252</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257</v>
      </c>
      <c r="C16255" s="2" t="s">
        <v>249</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257</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257</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257</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257</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257</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245</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246</v>
      </c>
      <c r="C16292" s="2" t="s">
        <v>247</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252</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248</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258</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257</v>
      </c>
      <c r="C16352" s="2" t="s">
        <v>249</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257</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257</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257</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257</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257</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243</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243</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259</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245</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246</v>
      </c>
      <c r="C16392" s="2" t="s">
        <v>247</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252</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248</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258</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257</v>
      </c>
      <c r="C16451" s="2" t="s">
        <v>249</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257</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257</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257</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257</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257</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243</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243</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259</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245</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246</v>
      </c>
      <c r="C16493" s="2" t="s">
        <v>247</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258</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257</v>
      </c>
      <c r="C16552" s="2" t="s">
        <v>249</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257</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257</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257</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257</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243</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243</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259</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245</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246</v>
      </c>
      <c r="C16595" s="2" t="s">
        <v>247</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258</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257</v>
      </c>
      <c r="C16651" s="2" t="s">
        <v>249</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257</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257</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257</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257</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243</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243</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259</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260</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245</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246</v>
      </c>
      <c r="C16695" s="2" t="s">
        <v>247</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258</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257</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257</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257</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257</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243</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243</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259</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260</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245</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246</v>
      </c>
      <c r="C16793" s="2" t="s">
        <v>247</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258</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257</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257</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257</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257</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243</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243</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259</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260</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245</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246</v>
      </c>
      <c r="C16893" s="2" t="s">
        <v>247</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253</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258</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257</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257</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257</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243</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243</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259</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260</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245</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246</v>
      </c>
      <c r="C16993" s="2" t="s">
        <v>247</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253</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258</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244</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257</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257</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257</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257</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243</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243</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259</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260</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245</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246</v>
      </c>
      <c r="C17100" s="2" t="s">
        <v>247</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253</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258</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244</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257</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257</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257</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257</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243</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243</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259</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245</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246</v>
      </c>
      <c r="C17209" s="2" t="s">
        <v>247</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253</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258</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244</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257</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257</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257</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257</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243</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243</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259</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245</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246</v>
      </c>
      <c r="C17318" s="2" t="s">
        <v>247</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252</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261</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253</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258</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244</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257</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257</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257</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257</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243</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243</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259</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245</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246</v>
      </c>
      <c r="C17429" s="2" t="s">
        <v>247</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252</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261</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253</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262</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258</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244</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257</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257</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257</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257</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243</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243</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259</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245</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246</v>
      </c>
      <c r="C17543" s="2" t="s">
        <v>247</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252</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261</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253</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258</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244</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257</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257</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257</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243</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243</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259</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245</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246</v>
      </c>
      <c r="C17653" s="2" t="s">
        <v>247</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252</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248</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261</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253</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258</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244</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257</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257</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257</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243</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243</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263</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259</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245</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246</v>
      </c>
      <c r="C17767" s="2" t="s">
        <v>247</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252</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248</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261</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264</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253</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258</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244</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257</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257</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257</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243</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243</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259</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245</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246</v>
      </c>
      <c r="C17881" s="2" t="s">
        <v>247</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252</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248</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261</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264</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253</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258</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244</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257</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257</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257</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243</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243</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259</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260</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245</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246</v>
      </c>
      <c r="C17999" s="2" t="s">
        <v>247</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252</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248</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261</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264</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253</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258</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244</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254</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257</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257</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257</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243</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243</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259</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260</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245</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246</v>
      </c>
      <c r="C18121" s="2" t="s">
        <v>247</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252</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248</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261</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264</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253</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258</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244</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254</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257</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257</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257</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243</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243</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259</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260</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245</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246</v>
      </c>
      <c r="C18241" s="2" t="s">
        <v>247</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252</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248</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261</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264</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253</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258</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244</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254</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257</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257</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257</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243</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243</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259</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260</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245</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246</v>
      </c>
      <c r="C18361" s="2" t="s">
        <v>247</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252</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248</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261</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264</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253</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258</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244</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254</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257</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257</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257</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243</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243</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259</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260</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245</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246</v>
      </c>
      <c r="C18482" s="2" t="s">
        <v>247</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252</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248</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261</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264</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253</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258</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244</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254</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257</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257</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257</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243</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243</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259</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245</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246</v>
      </c>
      <c r="C18605" s="2" t="s">
        <v>247</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252</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248</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261</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264</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253</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244</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254</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257</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257</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257</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243</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243</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259</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245</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246</v>
      </c>
      <c r="C18725" s="2" t="s">
        <v>247</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252</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248</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261</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264</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253</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244</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254</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257</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257</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243</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243</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259</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245</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246</v>
      </c>
      <c r="C18845" s="2" t="s">
        <v>247</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252</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248</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261</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264</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253</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244</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254</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257</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257</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243</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243</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259</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245</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246</v>
      </c>
      <c r="C18962" s="2" t="s">
        <v>247</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252</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248</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261</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264</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253</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265</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244</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254</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257</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257</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243</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243</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259</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245</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246</v>
      </c>
      <c r="C19081" s="2" t="s">
        <v>247</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252</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248</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266</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266</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261</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264</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253</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265</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244</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254</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243</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243</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259</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245</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246</v>
      </c>
      <c r="C19203" s="2" t="s">
        <v>247</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252</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248</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266</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266</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261</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264</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265</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244</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254</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243</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243</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262</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267</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259</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245</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246</v>
      </c>
      <c r="C19326" s="2" t="s">
        <v>247</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252</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248</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266</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266</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261</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264</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265</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244</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254</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243</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243</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262</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259</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260</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245</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246</v>
      </c>
      <c r="C19450" s="2" t="s">
        <v>247</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252</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248</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266</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266</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261</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264</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265</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244</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254</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243</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243</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262</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259</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260</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245</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246</v>
      </c>
      <c r="C19577" s="2" t="s">
        <v>247</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252</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248</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266</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266</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261</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264</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253</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265</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244</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254</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243</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243</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262</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259</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260</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245</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246</v>
      </c>
      <c r="C19701" s="2" t="s">
        <v>247</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248</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266</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266</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261</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264</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253</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265</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244</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254</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243</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243</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262</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259</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260</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245</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246</v>
      </c>
      <c r="C19825" s="2" t="s">
        <v>247</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248</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266</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266</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261</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264</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253</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265</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244</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254</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243</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243</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262</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259</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260</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245</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246</v>
      </c>
      <c r="C19947" s="2" t="s">
        <v>247</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248</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266</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266</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261</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264</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253</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244</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254</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243</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243</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262</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259</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245</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246</v>
      </c>
      <c r="C20065" s="2" t="s">
        <v>247</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248</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266</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266</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261</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264</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253</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265</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244</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254</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268</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243</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243</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259</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262</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245</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246</v>
      </c>
      <c r="C20186" s="2" t="s">
        <v>247</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252</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248</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266</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266</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266</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261</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264</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253</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265</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244</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254</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268</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243</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243</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259</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262</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245</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246</v>
      </c>
      <c r="C20311" s="2" t="s">
        <v>247</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252</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248</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266</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266</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266</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261</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264</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253</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265</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244</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268</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243</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243</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259</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262</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245</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246</v>
      </c>
      <c r="C20436" s="2" t="s">
        <v>247</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252</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248</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266</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266</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266</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261</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264</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253</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265</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244</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268</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243</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243</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249</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259</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262</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245</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246</v>
      </c>
      <c r="C20562" s="2" t="s">
        <v>247</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248</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273</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266</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266</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266</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261</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264</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253</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265</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244</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268</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243</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243</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274</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259</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262</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245</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246</v>
      </c>
      <c r="C20688" s="2" t="s">
        <v>247</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248</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273</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266</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266</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266</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261</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264</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265</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244</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268</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243</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243</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259</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262</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245</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246</v>
      </c>
      <c r="C20811" s="2" t="s">
        <v>247</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248</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273</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266</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266</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266</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261</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264</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265</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244</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268</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243</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243</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259</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260</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262</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245</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245</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246</v>
      </c>
      <c r="C20938" s="2" t="s">
        <v>247</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248</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273</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266</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266</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266</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261</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264</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2025</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2025</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2025</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2025</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2025</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2025</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2025</v>
      </c>
    </row>
    <row r="20969" spans="1:10" x14ac:dyDescent="0.2">
      <c r="A20969" s="4">
        <v>45839</v>
      </c>
      <c r="B20969" s="2" t="s">
        <v>265</v>
      </c>
      <c r="C20969" s="2" t="s">
        <v>34</v>
      </c>
      <c r="D20969" s="11">
        <v>15007</v>
      </c>
      <c r="E20969" s="12">
        <v>0</v>
      </c>
      <c r="F20969" s="12">
        <v>0</v>
      </c>
      <c r="G20969" s="11">
        <v>10649</v>
      </c>
      <c r="H20969" s="12">
        <v>0</v>
      </c>
      <c r="I20969" s="12">
        <v>0</v>
      </c>
      <c r="J20969" s="19">
        <f>IF(MONTH(A20969)&gt;VLOOKUP(Totals!$H$2,Totals!$O$5:$P$16,2,FALSE),YEAR(A20969)+1,YEAR(A20969))</f>
        <v>2025</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2025</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2025</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2025</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2025</v>
      </c>
    </row>
    <row r="20974" spans="1:10" x14ac:dyDescent="0.2">
      <c r="A20974" s="4">
        <v>45839</v>
      </c>
      <c r="B20974" s="2" t="s">
        <v>244</v>
      </c>
      <c r="C20974" s="2" t="s">
        <v>28</v>
      </c>
      <c r="D20974" s="11">
        <v>7844</v>
      </c>
      <c r="E20974" s="12">
        <v>0</v>
      </c>
      <c r="F20974" s="12">
        <v>0</v>
      </c>
      <c r="G20974" s="11">
        <v>7345</v>
      </c>
      <c r="H20974" s="12">
        <v>0</v>
      </c>
      <c r="I20974" s="12">
        <v>0</v>
      </c>
      <c r="J20974" s="19">
        <f>IF(MONTH(A20974)&gt;VLOOKUP(Totals!$H$2,Totals!$O$5:$P$16,2,FALSE),YEAR(A20974)+1,YEAR(A20974))</f>
        <v>2025</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2025</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2025</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2025</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2025</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2025</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2025</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2025</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2025</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2025</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2025</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2025</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2025</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2025</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2025</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2025</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2025</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2025</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2025</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2025</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2025</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2025</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2025</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2025</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2025</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2025</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2025</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2025</v>
      </c>
    </row>
    <row r="21002" spans="1:10" x14ac:dyDescent="0.2">
      <c r="A21002" s="4">
        <v>45839</v>
      </c>
      <c r="B21002" s="2" t="s">
        <v>54</v>
      </c>
      <c r="C21002" s="2" t="s">
        <v>16</v>
      </c>
      <c r="D21002" s="11">
        <v>5019</v>
      </c>
      <c r="E21002" s="12">
        <v>115.59699999999999</v>
      </c>
      <c r="F21002" s="12">
        <v>0</v>
      </c>
      <c r="G21002" s="11">
        <v>4105</v>
      </c>
      <c r="H21002" s="12">
        <v>147.47900000000001</v>
      </c>
      <c r="I21002" s="12">
        <v>0</v>
      </c>
      <c r="J21002" s="19">
        <f>IF(MONTH(A21002)&gt;VLOOKUP(Totals!$H$2,Totals!$O$5:$P$16,2,FALSE),YEAR(A21002)+1,YEAR(A21002))</f>
        <v>2025</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2025</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2025</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2025</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2025</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2025</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2025</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2025</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2025</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2025</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2025</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2025</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2025</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2025</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2025</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2025</v>
      </c>
    </row>
    <row r="21018" spans="1:10" x14ac:dyDescent="0.2">
      <c r="A21018" s="4">
        <v>45839</v>
      </c>
      <c r="B21018" s="2" t="s">
        <v>268</v>
      </c>
      <c r="C21018" s="2" t="s">
        <v>18</v>
      </c>
      <c r="D21018" s="11">
        <v>9203</v>
      </c>
      <c r="E21018" s="12">
        <v>404.37</v>
      </c>
      <c r="F21018" s="12">
        <v>0</v>
      </c>
      <c r="G21018" s="11">
        <v>4917</v>
      </c>
      <c r="H21018" s="12">
        <v>220.65799999999999</v>
      </c>
      <c r="I21018" s="12">
        <v>0</v>
      </c>
      <c r="J21018" s="19">
        <f>IF(MONTH(A21018)&gt;VLOOKUP(Totals!$H$2,Totals!$O$5:$P$16,2,FALSE),YEAR(A21018)+1,YEAR(A21018))</f>
        <v>2025</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2025</v>
      </c>
    </row>
    <row r="21020" spans="1:10" x14ac:dyDescent="0.2">
      <c r="A21020" s="4">
        <v>45839</v>
      </c>
      <c r="B21020" s="2" t="s">
        <v>243</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2025</v>
      </c>
    </row>
    <row r="21021" spans="1:10" x14ac:dyDescent="0.2">
      <c r="A21021" s="4">
        <v>45839</v>
      </c>
      <c r="B21021" s="2" t="s">
        <v>243</v>
      </c>
      <c r="C21021" s="2" t="s">
        <v>11</v>
      </c>
      <c r="D21021" s="11">
        <v>2248</v>
      </c>
      <c r="E21021" s="12">
        <v>13.757999999999999</v>
      </c>
      <c r="F21021" s="12">
        <v>0</v>
      </c>
      <c r="G21021" s="11">
        <v>2961</v>
      </c>
      <c r="H21021" s="12">
        <v>54.225999999999999</v>
      </c>
      <c r="I21021" s="12">
        <v>0</v>
      </c>
      <c r="J21021" s="19">
        <f>IF(MONTH(A21021)&gt;VLOOKUP(Totals!$H$2,Totals!$O$5:$P$16,2,FALSE),YEAR(A21021)+1,YEAR(A21021))</f>
        <v>2025</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2025</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2025</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2025</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2025</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2025</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2025</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2025</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2025</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2025</v>
      </c>
    </row>
    <row r="21031" spans="1:10" x14ac:dyDescent="0.2">
      <c r="A21031" s="4">
        <v>45839</v>
      </c>
      <c r="B21031" s="2" t="s">
        <v>63</v>
      </c>
      <c r="C21031" s="2" t="s">
        <v>259</v>
      </c>
      <c r="D21031" s="11">
        <v>1990</v>
      </c>
      <c r="E21031" s="12">
        <v>1.2E-2</v>
      </c>
      <c r="F21031" s="12">
        <v>3.7999999999999999E-2</v>
      </c>
      <c r="G21031" s="11">
        <v>1685</v>
      </c>
      <c r="H21031" s="12">
        <v>0.70499999999999996</v>
      </c>
      <c r="I21031" s="12">
        <v>7.1970000000000001</v>
      </c>
      <c r="J21031" s="19">
        <f>IF(MONTH(A21031)&gt;VLOOKUP(Totals!$H$2,Totals!$O$5:$P$16,2,FALSE),YEAR(A21031)+1,YEAR(A21031))</f>
        <v>2025</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2025</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2025</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2025</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2025</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2025</v>
      </c>
    </row>
    <row r="21037" spans="1:10" x14ac:dyDescent="0.2">
      <c r="A21037" s="4">
        <v>45839</v>
      </c>
      <c r="B21037" s="2" t="s">
        <v>63</v>
      </c>
      <c r="C21037" s="2" t="s">
        <v>260</v>
      </c>
      <c r="D21037" s="11">
        <v>2931</v>
      </c>
      <c r="E21037" s="12">
        <v>73.760999999999996</v>
      </c>
      <c r="F21037" s="12">
        <v>0</v>
      </c>
      <c r="G21037" s="11">
        <v>2815</v>
      </c>
      <c r="H21037" s="12">
        <v>1.3520000000000001</v>
      </c>
      <c r="I21037" s="12">
        <v>0</v>
      </c>
      <c r="J21037" s="19">
        <f>IF(MONTH(A21037)&gt;VLOOKUP(Totals!$H$2,Totals!$O$5:$P$16,2,FALSE),YEAR(A21037)+1,YEAR(A21037))</f>
        <v>2025</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2025</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2025</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2025</v>
      </c>
    </row>
    <row r="21041" spans="1:10" x14ac:dyDescent="0.2">
      <c r="A21041" s="4">
        <v>45839</v>
      </c>
      <c r="B21041" s="2" t="s">
        <v>63</v>
      </c>
      <c r="C21041" s="2" t="s">
        <v>262</v>
      </c>
      <c r="D21041" s="11">
        <v>319</v>
      </c>
      <c r="E21041" s="12">
        <v>0</v>
      </c>
      <c r="F21041" s="12">
        <v>0</v>
      </c>
      <c r="G21041" s="11">
        <v>189</v>
      </c>
      <c r="H21041" s="12">
        <v>0</v>
      </c>
      <c r="I21041" s="12">
        <v>0</v>
      </c>
      <c r="J21041" s="19">
        <f>IF(MONTH(A21041)&gt;VLOOKUP(Totals!$H$2,Totals!$O$5:$P$16,2,FALSE),YEAR(A21041)+1,YEAR(A21041))</f>
        <v>2025</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2025</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2025</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2025</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2025</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2025</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2025</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2025</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2025</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2025</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2025</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2025</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2025</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2025</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2025</v>
      </c>
    </row>
    <row r="21056" spans="1:10" x14ac:dyDescent="0.2">
      <c r="A21056" s="4">
        <v>45839</v>
      </c>
      <c r="B21056" s="2" t="s">
        <v>245</v>
      </c>
      <c r="C21056" s="2" t="s">
        <v>35</v>
      </c>
      <c r="D21056" s="11">
        <v>49735</v>
      </c>
      <c r="E21056" s="12">
        <v>1008.307</v>
      </c>
      <c r="F21056" s="12">
        <v>14.212</v>
      </c>
      <c r="G21056" s="11">
        <v>44387</v>
      </c>
      <c r="H21056" s="12">
        <v>488.31200000000001</v>
      </c>
      <c r="I21056" s="12">
        <v>0</v>
      </c>
      <c r="J21056" s="19">
        <f>IF(MONTH(A21056)&gt;VLOOKUP(Totals!$H$2,Totals!$O$5:$P$16,2,FALSE),YEAR(A21056)+1,YEAR(A21056))</f>
        <v>2025</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2025</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2025</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2025</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2025</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2025</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2025</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2025</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2025</v>
      </c>
    </row>
    <row r="21065" spans="1:10" x14ac:dyDescent="0.2">
      <c r="A21065" s="4">
        <v>45839</v>
      </c>
      <c r="B21065" s="2" t="s">
        <v>246</v>
      </c>
      <c r="C21065" s="2" t="s">
        <v>247</v>
      </c>
      <c r="D21065" s="11">
        <v>12974</v>
      </c>
      <c r="E21065" s="12">
        <v>294.541</v>
      </c>
      <c r="F21065" s="12">
        <v>0.152</v>
      </c>
      <c r="G21065" s="11">
        <v>11271</v>
      </c>
      <c r="H21065" s="12">
        <v>173.96</v>
      </c>
      <c r="I21065" s="12">
        <v>4.5190000000000001</v>
      </c>
      <c r="J21065" s="19">
        <f>IF(MONTH(A21065)&gt;VLOOKUP(Totals!$H$2,Totals!$O$5:$P$16,2,FALSE),YEAR(A21065)+1,YEAR(A21065))</f>
        <v>2025</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2025</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2025</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2025</v>
      </c>
    </row>
    <row r="21069" spans="1:10" x14ac:dyDescent="0.2">
      <c r="A21069" s="4">
        <v>45839</v>
      </c>
      <c r="B21069" s="2" t="s">
        <v>248</v>
      </c>
      <c r="C21069" s="2" t="s">
        <v>18</v>
      </c>
      <c r="D21069" s="11">
        <v>1117</v>
      </c>
      <c r="E21069" s="12">
        <v>51.447000000000003</v>
      </c>
      <c r="F21069" s="12">
        <v>1.7549999999999999</v>
      </c>
      <c r="G21069" s="11">
        <v>827</v>
      </c>
      <c r="H21069" s="12">
        <v>0.12</v>
      </c>
      <c r="I21069" s="12">
        <v>0</v>
      </c>
      <c r="J21069" s="19">
        <f>IF(MONTH(A21069)&gt;VLOOKUP(Totals!$H$2,Totals!$O$5:$P$16,2,FALSE),YEAR(A21069)+1,YEAR(A21069))</f>
        <v>2025</v>
      </c>
    </row>
    <row r="21070" spans="1:10" x14ac:dyDescent="0.2">
      <c r="A21070" s="4">
        <v>45839</v>
      </c>
      <c r="B21070" s="2" t="s">
        <v>273</v>
      </c>
      <c r="C21070" s="2" t="s">
        <v>28</v>
      </c>
      <c r="D21070" s="11">
        <v>6301</v>
      </c>
      <c r="E21070" s="12">
        <v>0</v>
      </c>
      <c r="F21070" s="12">
        <v>0</v>
      </c>
      <c r="G21070" s="11">
        <v>5824</v>
      </c>
      <c r="H21070" s="12">
        <v>0</v>
      </c>
      <c r="I21070" s="12">
        <v>0</v>
      </c>
      <c r="J21070" s="19">
        <f>IF(MONTH(A21070)&gt;VLOOKUP(Totals!$H$2,Totals!$O$5:$P$16,2,FALSE),YEAR(A21070)+1,YEAR(A21070))</f>
        <v>2025</v>
      </c>
    </row>
    <row r="21071" spans="1:10" x14ac:dyDescent="0.2">
      <c r="A21071" s="4">
        <v>45839</v>
      </c>
      <c r="B21071" s="2" t="s">
        <v>266</v>
      </c>
      <c r="C21071" s="2" t="s">
        <v>34</v>
      </c>
      <c r="D21071" s="11" t="s">
        <v>88</v>
      </c>
      <c r="E21071" s="12">
        <v>0</v>
      </c>
      <c r="F21071" s="12">
        <v>0</v>
      </c>
      <c r="G21071" s="11" t="s">
        <v>88</v>
      </c>
      <c r="H21071" s="12">
        <v>0</v>
      </c>
      <c r="I21071" s="12">
        <v>0</v>
      </c>
      <c r="J21071" s="19">
        <f>IF(MONTH(A21071)&gt;VLOOKUP(Totals!$H$2,Totals!$O$5:$P$16,2,FALSE),YEAR(A21071)+1,YEAR(A21071))</f>
        <v>2025</v>
      </c>
    </row>
    <row r="21072" spans="1:10" x14ac:dyDescent="0.2">
      <c r="A21072" s="4">
        <v>45839</v>
      </c>
      <c r="B21072" s="2" t="s">
        <v>266</v>
      </c>
      <c r="C21072" s="2" t="s">
        <v>35</v>
      </c>
      <c r="D21072" s="11">
        <v>733</v>
      </c>
      <c r="E21072" s="12">
        <v>0.125</v>
      </c>
      <c r="F21072" s="12">
        <v>0</v>
      </c>
      <c r="G21072" s="11">
        <v>397</v>
      </c>
      <c r="H21072" s="12">
        <v>0</v>
      </c>
      <c r="I21072" s="12">
        <v>0</v>
      </c>
      <c r="J21072" s="19">
        <f>IF(MONTH(A21072)&gt;VLOOKUP(Totals!$H$2,Totals!$O$5:$P$16,2,FALSE),YEAR(A21072)+1,YEAR(A21072))</f>
        <v>2025</v>
      </c>
    </row>
    <row r="21073" spans="1:10" x14ac:dyDescent="0.2">
      <c r="A21073" s="4">
        <v>45839</v>
      </c>
      <c r="B21073" s="2" t="s">
        <v>266</v>
      </c>
      <c r="C21073" s="2" t="s">
        <v>169</v>
      </c>
      <c r="D21073" s="11">
        <v>9724</v>
      </c>
      <c r="E21073" s="12">
        <v>305.52199999999999</v>
      </c>
      <c r="F21073" s="12">
        <v>2.714</v>
      </c>
      <c r="G21073" s="11">
        <v>9322</v>
      </c>
      <c r="H21073" s="12">
        <v>155.68</v>
      </c>
      <c r="I21073" s="12">
        <v>0</v>
      </c>
      <c r="J21073" s="19">
        <f>IF(MONTH(A21073)&gt;VLOOKUP(Totals!$H$2,Totals!$O$5:$P$16,2,FALSE),YEAR(A21073)+1,YEAR(A21073))</f>
        <v>2025</v>
      </c>
    </row>
    <row r="21074" spans="1:10" x14ac:dyDescent="0.2">
      <c r="A21074" s="4">
        <v>45839</v>
      </c>
      <c r="B21074" s="2" t="s">
        <v>261</v>
      </c>
      <c r="C21074" s="2" t="s">
        <v>32</v>
      </c>
      <c r="D21074" s="11">
        <v>4190</v>
      </c>
      <c r="E21074" s="12">
        <v>109.877</v>
      </c>
      <c r="F21074" s="12">
        <v>0</v>
      </c>
      <c r="G21074" s="11">
        <v>3763</v>
      </c>
      <c r="H21074" s="12">
        <v>51.085999999999999</v>
      </c>
      <c r="I21074" s="12">
        <v>0</v>
      </c>
      <c r="J21074" s="19">
        <f>IF(MONTH(A21074)&gt;VLOOKUP(Totals!$H$2,Totals!$O$5:$P$16,2,FALSE),YEAR(A21074)+1,YEAR(A21074))</f>
        <v>2025</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2025</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2025</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2025</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2025</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2025</v>
      </c>
    </row>
    <row r="21080" spans="1:10" x14ac:dyDescent="0.2">
      <c r="A21080" s="4">
        <v>45839</v>
      </c>
      <c r="B21080" s="2" t="s">
        <v>264</v>
      </c>
      <c r="C21080" s="2" t="s">
        <v>76</v>
      </c>
      <c r="D21080" s="11">
        <v>29731</v>
      </c>
      <c r="E21080" s="12">
        <v>556.04499999999996</v>
      </c>
      <c r="F21080" s="12">
        <v>0</v>
      </c>
      <c r="G21080" s="11">
        <v>21079</v>
      </c>
      <c r="H21080" s="12">
        <v>0</v>
      </c>
      <c r="I21080" s="12">
        <v>0</v>
      </c>
      <c r="J21080" s="19">
        <f>IF(MONTH(A21080)&gt;VLOOKUP(Totals!$H$2,Totals!$O$5:$P$16,2,FALSE),YEAR(A21080)+1,YEAR(A21080))</f>
        <v>2025</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2025</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2025</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2025</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2025</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2025</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2025</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2025</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2025</v>
      </c>
    </row>
    <row r="21089" spans="1:10" x14ac:dyDescent="0.2">
      <c r="A21089" s="4">
        <v>45870</v>
      </c>
      <c r="B21089" s="2" t="s">
        <v>233</v>
      </c>
      <c r="C21089" s="2" t="s">
        <v>13</v>
      </c>
      <c r="D21089" s="11">
        <v>4006</v>
      </c>
      <c r="E21089" s="12">
        <v>1.67</v>
      </c>
      <c r="F21089" s="12">
        <v>0.10100000000000001</v>
      </c>
      <c r="G21089" s="11">
        <v>3446</v>
      </c>
      <c r="H21089" s="12">
        <v>51.015999999999998</v>
      </c>
      <c r="I21089" s="12">
        <v>1.0229999999999999</v>
      </c>
      <c r="J21089" s="19">
        <f>IF(MONTH(A21089)&gt;VLOOKUP(Totals!$H$2,Totals!$O$5:$P$16,2,FALSE),YEAR(A21089)+1,YEAR(A21089))</f>
        <v>2025</v>
      </c>
    </row>
    <row r="21090" spans="1:10" x14ac:dyDescent="0.2">
      <c r="A21090" s="4">
        <v>45870</v>
      </c>
      <c r="B21090" s="2" t="s">
        <v>14</v>
      </c>
      <c r="C21090" s="2" t="s">
        <v>15</v>
      </c>
      <c r="D21090" s="11">
        <v>12107</v>
      </c>
      <c r="E21090" s="12">
        <v>242.48699999999999</v>
      </c>
      <c r="F21090" s="12">
        <v>6.5750000000000002</v>
      </c>
      <c r="G21090" s="11">
        <v>12157</v>
      </c>
      <c r="H21090" s="12">
        <v>271.32600000000002</v>
      </c>
      <c r="I21090" s="12">
        <v>17.167999999999999</v>
      </c>
      <c r="J21090" s="19">
        <f>IF(MONTH(A21090)&gt;VLOOKUP(Totals!$H$2,Totals!$O$5:$P$16,2,FALSE),YEAR(A21090)+1,YEAR(A21090))</f>
        <v>2025</v>
      </c>
    </row>
    <row r="21091" spans="1:10" x14ac:dyDescent="0.2">
      <c r="A21091" s="4">
        <v>45870</v>
      </c>
      <c r="B21091" s="2" t="s">
        <v>17</v>
      </c>
      <c r="C21091" s="2" t="s">
        <v>18</v>
      </c>
      <c r="D21091" s="11">
        <v>9615</v>
      </c>
      <c r="E21091" s="12">
        <v>268.32</v>
      </c>
      <c r="F21091" s="12">
        <v>0</v>
      </c>
      <c r="G21091" s="11">
        <v>10190</v>
      </c>
      <c r="H21091" s="12">
        <v>155.36099999999999</v>
      </c>
      <c r="I21091" s="12">
        <v>3.6619999999999999</v>
      </c>
      <c r="J21091" s="19">
        <f>IF(MONTH(A21091)&gt;VLOOKUP(Totals!$H$2,Totals!$O$5:$P$16,2,FALSE),YEAR(A21091)+1,YEAR(A21091))</f>
        <v>2025</v>
      </c>
    </row>
    <row r="21092" spans="1:10" x14ac:dyDescent="0.2">
      <c r="A21092" s="4">
        <v>45870</v>
      </c>
      <c r="B21092" s="2" t="s">
        <v>205</v>
      </c>
      <c r="C21092" s="2" t="s">
        <v>65</v>
      </c>
      <c r="D21092" s="11">
        <v>10247</v>
      </c>
      <c r="E21092" s="12">
        <v>274.41699999999997</v>
      </c>
      <c r="F21092" s="12">
        <v>33.048000000000002</v>
      </c>
      <c r="G21092" s="11">
        <v>10782</v>
      </c>
      <c r="H21092" s="12">
        <v>224.16800000000001</v>
      </c>
      <c r="I21092" s="12">
        <v>0</v>
      </c>
      <c r="J21092" s="19">
        <f>IF(MONTH(A21092)&gt;VLOOKUP(Totals!$H$2,Totals!$O$5:$P$16,2,FALSE),YEAR(A21092)+1,YEAR(A21092))</f>
        <v>2025</v>
      </c>
    </row>
    <row r="21093" spans="1:10" x14ac:dyDescent="0.2">
      <c r="A21093" s="4">
        <v>45870</v>
      </c>
      <c r="B21093" s="2" t="s">
        <v>19</v>
      </c>
      <c r="C21093" s="2" t="s">
        <v>20</v>
      </c>
      <c r="D21093" s="11">
        <v>2145</v>
      </c>
      <c r="E21093" s="12">
        <v>22.416</v>
      </c>
      <c r="F21093" s="12">
        <v>0</v>
      </c>
      <c r="G21093" s="11">
        <v>2193</v>
      </c>
      <c r="H21093" s="12">
        <v>55.85</v>
      </c>
      <c r="I21093" s="12">
        <v>0</v>
      </c>
      <c r="J21093" s="19">
        <f>IF(MONTH(A21093)&gt;VLOOKUP(Totals!$H$2,Totals!$O$5:$P$16,2,FALSE),YEAR(A21093)+1,YEAR(A21093))</f>
        <v>2025</v>
      </c>
    </row>
    <row r="21094" spans="1:10" x14ac:dyDescent="0.2">
      <c r="A21094" s="4">
        <v>45870</v>
      </c>
      <c r="B21094" s="2" t="s">
        <v>23</v>
      </c>
      <c r="C21094" s="2" t="s">
        <v>11</v>
      </c>
      <c r="D21094" s="11">
        <v>117607</v>
      </c>
      <c r="E21094" s="12">
        <v>1636.943</v>
      </c>
      <c r="F21094" s="12">
        <v>83.527000000000001</v>
      </c>
      <c r="G21094" s="11">
        <v>117565</v>
      </c>
      <c r="H21094" s="12">
        <v>1745.114</v>
      </c>
      <c r="I21094" s="12">
        <v>103.49299999999999</v>
      </c>
      <c r="J21094" s="19">
        <f>IF(MONTH(A21094)&gt;VLOOKUP(Totals!$H$2,Totals!$O$5:$P$16,2,FALSE),YEAR(A21094)+1,YEAR(A21094))</f>
        <v>2025</v>
      </c>
    </row>
    <row r="21095" spans="1:10" x14ac:dyDescent="0.2">
      <c r="A21095" s="4">
        <v>45870</v>
      </c>
      <c r="B21095" s="2" t="s">
        <v>24</v>
      </c>
      <c r="C21095" s="2" t="s">
        <v>25</v>
      </c>
      <c r="D21095" s="11">
        <v>6580</v>
      </c>
      <c r="E21095" s="12">
        <v>109.697</v>
      </c>
      <c r="F21095" s="12">
        <v>0</v>
      </c>
      <c r="G21095" s="11">
        <v>6676</v>
      </c>
      <c r="H21095" s="12">
        <v>202.28800000000001</v>
      </c>
      <c r="I21095" s="12">
        <v>0</v>
      </c>
      <c r="J21095" s="19">
        <f>IF(MONTH(A21095)&gt;VLOOKUP(Totals!$H$2,Totals!$O$5:$P$16,2,FALSE),YEAR(A21095)+1,YEAR(A21095))</f>
        <v>2025</v>
      </c>
    </row>
    <row r="21096" spans="1:10" x14ac:dyDescent="0.2">
      <c r="A21096" s="4">
        <v>45870</v>
      </c>
      <c r="B21096" s="2" t="s">
        <v>265</v>
      </c>
      <c r="C21096" s="2" t="s">
        <v>34</v>
      </c>
      <c r="D21096" s="11">
        <v>12980</v>
      </c>
      <c r="E21096" s="12">
        <v>0</v>
      </c>
      <c r="F21096" s="12">
        <v>0</v>
      </c>
      <c r="G21096" s="11">
        <v>10435</v>
      </c>
      <c r="H21096" s="12">
        <v>0</v>
      </c>
      <c r="I21096" s="12">
        <v>0</v>
      </c>
      <c r="J21096" s="19">
        <f>IF(MONTH(A21096)&gt;VLOOKUP(Totals!$H$2,Totals!$O$5:$P$16,2,FALSE),YEAR(A21096)+1,YEAR(A21096))</f>
        <v>2025</v>
      </c>
    </row>
    <row r="21097" spans="1:10" x14ac:dyDescent="0.2">
      <c r="A21097" s="4">
        <v>45870</v>
      </c>
      <c r="B21097" s="2" t="s">
        <v>154</v>
      </c>
      <c r="C21097" s="2" t="s">
        <v>34</v>
      </c>
      <c r="D21097" s="11">
        <v>13153</v>
      </c>
      <c r="E21097" s="12">
        <v>502.21100000000001</v>
      </c>
      <c r="F21097" s="12">
        <v>0</v>
      </c>
      <c r="G21097" s="11">
        <v>10845</v>
      </c>
      <c r="H21097" s="12">
        <v>220.07400000000001</v>
      </c>
      <c r="I21097" s="12">
        <v>0</v>
      </c>
      <c r="J21097" s="19">
        <f>IF(MONTH(A21097)&gt;VLOOKUP(Totals!$H$2,Totals!$O$5:$P$16,2,FALSE),YEAR(A21097)+1,YEAR(A21097))</f>
        <v>2025</v>
      </c>
    </row>
    <row r="21098" spans="1:10" x14ac:dyDescent="0.2">
      <c r="A21098" s="4">
        <v>45870</v>
      </c>
      <c r="B21098" s="2" t="s">
        <v>237</v>
      </c>
      <c r="C21098" s="2" t="s">
        <v>33</v>
      </c>
      <c r="D21098" s="11">
        <v>13163</v>
      </c>
      <c r="E21098" s="12">
        <v>945.52700000000004</v>
      </c>
      <c r="F21098" s="12">
        <v>3.6379999999999999</v>
      </c>
      <c r="G21098" s="11">
        <v>14334</v>
      </c>
      <c r="H21098" s="12">
        <v>226.42</v>
      </c>
      <c r="I21098" s="12">
        <v>0</v>
      </c>
      <c r="J21098" s="19">
        <f>IF(MONTH(A21098)&gt;VLOOKUP(Totals!$H$2,Totals!$O$5:$P$16,2,FALSE),YEAR(A21098)+1,YEAR(A21098))</f>
        <v>2025</v>
      </c>
    </row>
    <row r="21099" spans="1:10" x14ac:dyDescent="0.2">
      <c r="A21099" s="4">
        <v>45870</v>
      </c>
      <c r="B21099" s="2" t="s">
        <v>238</v>
      </c>
      <c r="C21099" s="2" t="s">
        <v>16</v>
      </c>
      <c r="D21099" s="11">
        <v>7940</v>
      </c>
      <c r="E21099" s="12">
        <v>143.24600000000001</v>
      </c>
      <c r="F21099" s="12">
        <v>37.704000000000001</v>
      </c>
      <c r="G21099" s="11">
        <v>7351</v>
      </c>
      <c r="H21099" s="12">
        <v>433.13200000000001</v>
      </c>
      <c r="I21099" s="12">
        <v>2.214</v>
      </c>
      <c r="J21099" s="19">
        <f>IF(MONTH(A21099)&gt;VLOOKUP(Totals!$H$2,Totals!$O$5:$P$16,2,FALSE),YEAR(A21099)+1,YEAR(A21099))</f>
        <v>2025</v>
      </c>
    </row>
    <row r="21100" spans="1:10" x14ac:dyDescent="0.2">
      <c r="A21100" s="4">
        <v>45870</v>
      </c>
      <c r="B21100" s="2" t="s">
        <v>31</v>
      </c>
      <c r="C21100" s="2" t="s">
        <v>32</v>
      </c>
      <c r="D21100" s="11">
        <v>8949</v>
      </c>
      <c r="E21100" s="12">
        <v>134.88999999999999</v>
      </c>
      <c r="F21100" s="12">
        <v>0</v>
      </c>
      <c r="G21100" s="11">
        <v>9143</v>
      </c>
      <c r="H21100" s="12">
        <v>22.997</v>
      </c>
      <c r="I21100" s="12">
        <v>0</v>
      </c>
      <c r="J21100" s="19">
        <f>IF(MONTH(A21100)&gt;VLOOKUP(Totals!$H$2,Totals!$O$5:$P$16,2,FALSE),YEAR(A21100)+1,YEAR(A21100))</f>
        <v>2025</v>
      </c>
    </row>
    <row r="21101" spans="1:10" x14ac:dyDescent="0.2">
      <c r="A21101" s="4">
        <v>45870</v>
      </c>
      <c r="B21101" s="2" t="s">
        <v>244</v>
      </c>
      <c r="C21101" s="2" t="s">
        <v>28</v>
      </c>
      <c r="D21101" s="11">
        <v>6240</v>
      </c>
      <c r="E21101" s="12">
        <v>0</v>
      </c>
      <c r="F21101" s="12">
        <v>0</v>
      </c>
      <c r="G21101" s="11">
        <v>6034</v>
      </c>
      <c r="H21101" s="12">
        <v>0</v>
      </c>
      <c r="I21101" s="12">
        <v>0</v>
      </c>
      <c r="J21101" s="19">
        <f>IF(MONTH(A21101)&gt;VLOOKUP(Totals!$H$2,Totals!$O$5:$P$16,2,FALSE),YEAR(A21101)+1,YEAR(A21101))</f>
        <v>2025</v>
      </c>
    </row>
    <row r="21102" spans="1:10" x14ac:dyDescent="0.2">
      <c r="A21102" s="4">
        <v>45870</v>
      </c>
      <c r="B21102" s="2" t="s">
        <v>241</v>
      </c>
      <c r="C21102" s="2" t="s">
        <v>18</v>
      </c>
      <c r="D21102" s="11">
        <v>2811</v>
      </c>
      <c r="E21102" s="12">
        <v>211.99799999999999</v>
      </c>
      <c r="F21102" s="12">
        <v>0</v>
      </c>
      <c r="G21102" s="11">
        <v>2808</v>
      </c>
      <c r="H21102" s="12">
        <v>17.190999999999999</v>
      </c>
      <c r="I21102" s="12">
        <v>0</v>
      </c>
      <c r="J21102" s="19">
        <f>IF(MONTH(A21102)&gt;VLOOKUP(Totals!$H$2,Totals!$O$5:$P$16,2,FALSE),YEAR(A21102)+1,YEAR(A21102))</f>
        <v>2025</v>
      </c>
    </row>
    <row r="21103" spans="1:10" x14ac:dyDescent="0.2">
      <c r="A21103" s="4">
        <v>45870</v>
      </c>
      <c r="B21103" s="2" t="s">
        <v>36</v>
      </c>
      <c r="C21103" s="2" t="s">
        <v>35</v>
      </c>
      <c r="D21103" s="11">
        <v>1768</v>
      </c>
      <c r="E21103" s="12">
        <v>4.4000000000000004</v>
      </c>
      <c r="F21103" s="12">
        <v>0</v>
      </c>
      <c r="G21103" s="11">
        <v>1949</v>
      </c>
      <c r="H21103" s="12">
        <v>212.7</v>
      </c>
      <c r="I21103" s="12">
        <v>0</v>
      </c>
      <c r="J21103" s="19">
        <f>IF(MONTH(A21103)&gt;VLOOKUP(Totals!$H$2,Totals!$O$5:$P$16,2,FALSE),YEAR(A21103)+1,YEAR(A21103))</f>
        <v>2025</v>
      </c>
    </row>
    <row r="21104" spans="1:10" x14ac:dyDescent="0.2">
      <c r="A21104" s="4">
        <v>45870</v>
      </c>
      <c r="B21104" s="2" t="s">
        <v>36</v>
      </c>
      <c r="C21104" s="2" t="s">
        <v>38</v>
      </c>
      <c r="D21104" s="11">
        <v>3675</v>
      </c>
      <c r="E21104" s="12">
        <v>212.5</v>
      </c>
      <c r="F21104" s="12">
        <v>23.2</v>
      </c>
      <c r="G21104" s="11">
        <v>3372</v>
      </c>
      <c r="H21104" s="12">
        <v>20</v>
      </c>
      <c r="I21104" s="12">
        <v>0</v>
      </c>
      <c r="J21104" s="19">
        <f>IF(MONTH(A21104)&gt;VLOOKUP(Totals!$H$2,Totals!$O$5:$P$16,2,FALSE),YEAR(A21104)+1,YEAR(A21104))</f>
        <v>2025</v>
      </c>
    </row>
    <row r="21105" spans="1:10" x14ac:dyDescent="0.2">
      <c r="A21105" s="4">
        <v>45870</v>
      </c>
      <c r="B21105" s="2" t="s">
        <v>41</v>
      </c>
      <c r="C21105" s="2" t="s">
        <v>161</v>
      </c>
      <c r="D21105" s="11">
        <v>71915</v>
      </c>
      <c r="E21105" s="12">
        <v>4357.1840000000002</v>
      </c>
      <c r="F21105" s="12">
        <v>101.892</v>
      </c>
      <c r="G21105" s="11">
        <v>77312</v>
      </c>
      <c r="H21105" s="12">
        <v>2052.2240000000002</v>
      </c>
      <c r="I21105" s="12">
        <v>0</v>
      </c>
      <c r="J21105" s="19">
        <f>IF(MONTH(A21105)&gt;VLOOKUP(Totals!$H$2,Totals!$O$5:$P$16,2,FALSE),YEAR(A21105)+1,YEAR(A21105))</f>
        <v>2025</v>
      </c>
    </row>
    <row r="21106" spans="1:10" x14ac:dyDescent="0.2">
      <c r="A21106" s="4">
        <v>45870</v>
      </c>
      <c r="B21106" s="2" t="s">
        <v>226</v>
      </c>
      <c r="C21106" s="2" t="s">
        <v>52</v>
      </c>
      <c r="D21106" s="11">
        <v>11637</v>
      </c>
      <c r="E21106" s="12">
        <v>473.84300000000002</v>
      </c>
      <c r="F21106" s="12">
        <v>0</v>
      </c>
      <c r="G21106" s="11">
        <v>10201</v>
      </c>
      <c r="H21106" s="12">
        <v>103.346</v>
      </c>
      <c r="I21106" s="12">
        <v>0</v>
      </c>
      <c r="J21106" s="19">
        <f>IF(MONTH(A21106)&gt;VLOOKUP(Totals!$H$2,Totals!$O$5:$P$16,2,FALSE),YEAR(A21106)+1,YEAR(A21106))</f>
        <v>2025</v>
      </c>
    </row>
    <row r="21107" spans="1:10" x14ac:dyDescent="0.2">
      <c r="A21107" s="4">
        <v>45870</v>
      </c>
      <c r="B21107" s="2" t="s">
        <v>42</v>
      </c>
      <c r="C21107" s="2" t="s">
        <v>11</v>
      </c>
      <c r="D21107" s="11">
        <v>1164</v>
      </c>
      <c r="E21107" s="12">
        <v>54.563000000000002</v>
      </c>
      <c r="F21107" s="12">
        <v>0</v>
      </c>
      <c r="G21107" s="11">
        <v>1259</v>
      </c>
      <c r="H21107" s="12">
        <v>88.977000000000004</v>
      </c>
      <c r="I21107" s="12">
        <v>0</v>
      </c>
      <c r="J21107" s="19">
        <f>IF(MONTH(A21107)&gt;VLOOKUP(Totals!$H$2,Totals!$O$5:$P$16,2,FALSE),YEAR(A21107)+1,YEAR(A21107))</f>
        <v>2025</v>
      </c>
    </row>
    <row r="21108" spans="1:10" x14ac:dyDescent="0.2">
      <c r="A21108" s="4">
        <v>45870</v>
      </c>
      <c r="B21108" s="2" t="s">
        <v>42</v>
      </c>
      <c r="C21108" s="2" t="s">
        <v>43</v>
      </c>
      <c r="D21108" s="11">
        <v>15845</v>
      </c>
      <c r="E21108" s="12">
        <v>542.85799999999995</v>
      </c>
      <c r="F21108" s="12">
        <v>38.134</v>
      </c>
      <c r="G21108" s="11">
        <v>17086</v>
      </c>
      <c r="H21108" s="12">
        <v>495.98500000000001</v>
      </c>
      <c r="I21108" s="12">
        <v>0</v>
      </c>
      <c r="J21108" s="19">
        <f>IF(MONTH(A21108)&gt;VLOOKUP(Totals!$H$2,Totals!$O$5:$P$16,2,FALSE),YEAR(A21108)+1,YEAR(A21108))</f>
        <v>2025</v>
      </c>
    </row>
    <row r="21109" spans="1:10" x14ac:dyDescent="0.2">
      <c r="A21109" s="4">
        <v>45870</v>
      </c>
      <c r="B21109" s="2" t="s">
        <v>44</v>
      </c>
      <c r="C21109" s="2" t="s">
        <v>18</v>
      </c>
      <c r="D21109" s="11">
        <v>34032</v>
      </c>
      <c r="E21109" s="12">
        <v>2113.7669999999998</v>
      </c>
      <c r="F21109" s="12">
        <v>12.605</v>
      </c>
      <c r="G21109" s="11">
        <v>36078</v>
      </c>
      <c r="H21109" s="12">
        <v>592.16600000000005</v>
      </c>
      <c r="I21109" s="12">
        <v>11.596</v>
      </c>
      <c r="J21109" s="19">
        <f>IF(MONTH(A21109)&gt;VLOOKUP(Totals!$H$2,Totals!$O$5:$P$16,2,FALSE),YEAR(A21109)+1,YEAR(A21109))</f>
        <v>2025</v>
      </c>
    </row>
    <row r="21110" spans="1:10" x14ac:dyDescent="0.2">
      <c r="A21110" s="4">
        <v>45870</v>
      </c>
      <c r="B21110" s="2" t="s">
        <v>44</v>
      </c>
      <c r="C21110" s="2" t="s">
        <v>11</v>
      </c>
      <c r="D21110" s="11">
        <v>1196</v>
      </c>
      <c r="E21110" s="12">
        <v>4.867</v>
      </c>
      <c r="F21110" s="12">
        <v>0</v>
      </c>
      <c r="G21110" s="11">
        <v>981</v>
      </c>
      <c r="H21110" s="12">
        <v>19.463000000000001</v>
      </c>
      <c r="I21110" s="12">
        <v>0</v>
      </c>
      <c r="J21110" s="19">
        <f>IF(MONTH(A21110)&gt;VLOOKUP(Totals!$H$2,Totals!$O$5:$P$16,2,FALSE),YEAR(A21110)+1,YEAR(A21110))</f>
        <v>2025</v>
      </c>
    </row>
    <row r="21111" spans="1:10" x14ac:dyDescent="0.2">
      <c r="A21111" s="4">
        <v>45870</v>
      </c>
      <c r="B21111" s="2" t="s">
        <v>45</v>
      </c>
      <c r="C21111" s="2" t="s">
        <v>18</v>
      </c>
      <c r="D21111" s="11">
        <v>36930</v>
      </c>
      <c r="E21111" s="12">
        <v>3377.69</v>
      </c>
      <c r="F21111" s="12">
        <v>53.491</v>
      </c>
      <c r="G21111" s="11">
        <v>41987</v>
      </c>
      <c r="H21111" s="12">
        <v>811.35400000000004</v>
      </c>
      <c r="I21111" s="12">
        <v>0</v>
      </c>
      <c r="J21111" s="19">
        <f>IF(MONTH(A21111)&gt;VLOOKUP(Totals!$H$2,Totals!$O$5:$P$16,2,FALSE),YEAR(A21111)+1,YEAR(A21111))</f>
        <v>2025</v>
      </c>
    </row>
    <row r="21112" spans="1:10" x14ac:dyDescent="0.2">
      <c r="A21112" s="4">
        <v>45870</v>
      </c>
      <c r="B21112" s="2" t="s">
        <v>45</v>
      </c>
      <c r="C21112" s="2" t="s">
        <v>76</v>
      </c>
      <c r="D21112" s="11" t="s">
        <v>88</v>
      </c>
      <c r="E21112" s="12" t="s">
        <v>88</v>
      </c>
      <c r="F21112" s="12" t="s">
        <v>88</v>
      </c>
      <c r="G21112" s="11" t="s">
        <v>88</v>
      </c>
      <c r="H21112" s="12">
        <v>0</v>
      </c>
      <c r="I21112" s="12">
        <v>0</v>
      </c>
      <c r="J21112" s="19">
        <f>IF(MONTH(A21112)&gt;VLOOKUP(Totals!$H$2,Totals!$O$5:$P$16,2,FALSE),YEAR(A21112)+1,YEAR(A21112))</f>
        <v>2025</v>
      </c>
    </row>
    <row r="21113" spans="1:10" x14ac:dyDescent="0.2">
      <c r="A21113" s="4">
        <v>45870</v>
      </c>
      <c r="B21113" s="2" t="s">
        <v>165</v>
      </c>
      <c r="C21113" s="2" t="s">
        <v>16</v>
      </c>
      <c r="D21113" s="11">
        <v>7426</v>
      </c>
      <c r="E21113" s="12">
        <v>43.548999999999999</v>
      </c>
      <c r="F21113" s="12">
        <v>14.628</v>
      </c>
      <c r="G21113" s="11">
        <v>7568</v>
      </c>
      <c r="H21113" s="12">
        <v>262.36399999999998</v>
      </c>
      <c r="I21113" s="12">
        <v>0</v>
      </c>
      <c r="J21113" s="19">
        <f>IF(MONTH(A21113)&gt;VLOOKUP(Totals!$H$2,Totals!$O$5:$P$16,2,FALSE),YEAR(A21113)+1,YEAR(A21113))</f>
        <v>2025</v>
      </c>
    </row>
    <row r="21114" spans="1:10" x14ac:dyDescent="0.2">
      <c r="A21114" s="4">
        <v>45870</v>
      </c>
      <c r="B21114" s="2" t="s">
        <v>48</v>
      </c>
      <c r="C21114" s="2" t="s">
        <v>161</v>
      </c>
      <c r="D21114" s="11" t="s">
        <v>88</v>
      </c>
      <c r="E21114" s="12" t="s">
        <v>88</v>
      </c>
      <c r="F21114" s="12" t="s">
        <v>88</v>
      </c>
      <c r="G21114" s="11" t="s">
        <v>88</v>
      </c>
      <c r="H21114" s="12">
        <v>3.3279999999999998</v>
      </c>
      <c r="I21114" s="12">
        <v>0</v>
      </c>
      <c r="J21114" s="19">
        <f>IF(MONTH(A21114)&gt;VLOOKUP(Totals!$H$2,Totals!$O$5:$P$16,2,FALSE),YEAR(A21114)+1,YEAR(A21114))</f>
        <v>2025</v>
      </c>
    </row>
    <row r="21115" spans="1:10" x14ac:dyDescent="0.2">
      <c r="A21115" s="4">
        <v>45870</v>
      </c>
      <c r="B21115" s="2" t="s">
        <v>48</v>
      </c>
      <c r="C21115" s="2" t="s">
        <v>11</v>
      </c>
      <c r="D21115" s="11">
        <v>4341</v>
      </c>
      <c r="E21115" s="12">
        <v>289.18099999999998</v>
      </c>
      <c r="F21115" s="12">
        <v>0</v>
      </c>
      <c r="G21115" s="11">
        <v>4050</v>
      </c>
      <c r="H21115" s="12">
        <v>186.72800000000001</v>
      </c>
      <c r="I21115" s="12">
        <v>0</v>
      </c>
      <c r="J21115" s="19">
        <f>IF(MONTH(A21115)&gt;VLOOKUP(Totals!$H$2,Totals!$O$5:$P$16,2,FALSE),YEAR(A21115)+1,YEAR(A21115))</f>
        <v>2025</v>
      </c>
    </row>
    <row r="21116" spans="1:10" x14ac:dyDescent="0.2">
      <c r="A21116" s="4">
        <v>45870</v>
      </c>
      <c r="B21116" s="2" t="s">
        <v>48</v>
      </c>
      <c r="C21116" s="2" t="s">
        <v>35</v>
      </c>
      <c r="D21116" s="11" t="s">
        <v>88</v>
      </c>
      <c r="E21116" s="12">
        <v>0</v>
      </c>
      <c r="F21116" s="12">
        <v>0</v>
      </c>
      <c r="G21116" s="11" t="s">
        <v>88</v>
      </c>
      <c r="H21116" s="12" t="s">
        <v>88</v>
      </c>
      <c r="I21116" s="12" t="s">
        <v>88</v>
      </c>
      <c r="J21116" s="19">
        <f>IF(MONTH(A21116)&gt;VLOOKUP(Totals!$H$2,Totals!$O$5:$P$16,2,FALSE),YEAR(A21116)+1,YEAR(A21116))</f>
        <v>2025</v>
      </c>
    </row>
    <row r="21117" spans="1:10" x14ac:dyDescent="0.2">
      <c r="A21117" s="4">
        <v>45870</v>
      </c>
      <c r="B21117" s="2" t="s">
        <v>48</v>
      </c>
      <c r="C21117" s="2" t="s">
        <v>49</v>
      </c>
      <c r="D21117" s="11">
        <v>101126</v>
      </c>
      <c r="E21117" s="12">
        <v>3362.7379999999998</v>
      </c>
      <c r="F21117" s="12">
        <v>5.484</v>
      </c>
      <c r="G21117" s="11">
        <v>119822</v>
      </c>
      <c r="H21117" s="12">
        <v>1545.6890000000001</v>
      </c>
      <c r="I21117" s="12">
        <v>66.421000000000006</v>
      </c>
      <c r="J21117" s="19">
        <f>IF(MONTH(A21117)&gt;VLOOKUP(Totals!$H$2,Totals!$O$5:$P$16,2,FALSE),YEAR(A21117)+1,YEAR(A21117))</f>
        <v>2025</v>
      </c>
    </row>
    <row r="21118" spans="1:10" x14ac:dyDescent="0.2">
      <c r="A21118" s="4">
        <v>45870</v>
      </c>
      <c r="B21118" s="2" t="s">
        <v>48</v>
      </c>
      <c r="C21118" s="2" t="s">
        <v>76</v>
      </c>
      <c r="D21118" s="11" t="s">
        <v>88</v>
      </c>
      <c r="E21118" s="12" t="s">
        <v>88</v>
      </c>
      <c r="F21118" s="12" t="s">
        <v>88</v>
      </c>
      <c r="G21118" s="11" t="s">
        <v>88</v>
      </c>
      <c r="H21118" s="12">
        <v>0</v>
      </c>
      <c r="I21118" s="12">
        <v>0</v>
      </c>
      <c r="J21118" s="19">
        <f>IF(MONTH(A21118)&gt;VLOOKUP(Totals!$H$2,Totals!$O$5:$P$16,2,FALSE),YEAR(A21118)+1,YEAR(A21118))</f>
        <v>2025</v>
      </c>
    </row>
    <row r="21119" spans="1:10" x14ac:dyDescent="0.2">
      <c r="A21119" s="4">
        <v>45870</v>
      </c>
      <c r="B21119" s="2" t="s">
        <v>151</v>
      </c>
      <c r="C21119" s="2" t="s">
        <v>49</v>
      </c>
      <c r="D21119" s="11">
        <v>22893</v>
      </c>
      <c r="E21119" s="12">
        <v>374.62700000000001</v>
      </c>
      <c r="F21119" s="12">
        <v>6.59</v>
      </c>
      <c r="G21119" s="11">
        <v>24079</v>
      </c>
      <c r="H21119" s="12">
        <v>513.67499999999995</v>
      </c>
      <c r="I21119" s="12">
        <v>16.686</v>
      </c>
      <c r="J21119" s="19">
        <f>IF(MONTH(A21119)&gt;VLOOKUP(Totals!$H$2,Totals!$O$5:$P$16,2,FALSE),YEAR(A21119)+1,YEAR(A21119))</f>
        <v>2025</v>
      </c>
    </row>
    <row r="21120" spans="1:10" x14ac:dyDescent="0.2">
      <c r="A21120" s="4">
        <v>45870</v>
      </c>
      <c r="B21120" s="2" t="s">
        <v>50</v>
      </c>
      <c r="C21120" s="2" t="s">
        <v>43</v>
      </c>
      <c r="D21120" s="11">
        <v>4669</v>
      </c>
      <c r="E21120" s="12">
        <v>237.56</v>
      </c>
      <c r="F21120" s="12">
        <v>0.71299999999999997</v>
      </c>
      <c r="G21120" s="11">
        <v>5440</v>
      </c>
      <c r="H21120" s="12">
        <v>127.369</v>
      </c>
      <c r="I21120" s="12">
        <v>0</v>
      </c>
      <c r="J21120" s="19">
        <f>IF(MONTH(A21120)&gt;VLOOKUP(Totals!$H$2,Totals!$O$5:$P$16,2,FALSE),YEAR(A21120)+1,YEAR(A21120))</f>
        <v>2025</v>
      </c>
    </row>
    <row r="21121" spans="1:10" x14ac:dyDescent="0.2">
      <c r="A21121" s="4">
        <v>45870</v>
      </c>
      <c r="B21121" s="2" t="s">
        <v>51</v>
      </c>
      <c r="C21121" s="2" t="s">
        <v>18</v>
      </c>
      <c r="D21121" s="11" t="s">
        <v>88</v>
      </c>
      <c r="E21121" s="12" t="s">
        <v>88</v>
      </c>
      <c r="F21121" s="12" t="s">
        <v>88</v>
      </c>
      <c r="G21121" s="11" t="s">
        <v>88</v>
      </c>
      <c r="H21121" s="12">
        <v>53.064</v>
      </c>
      <c r="I21121" s="12">
        <v>0</v>
      </c>
      <c r="J21121" s="19">
        <f>IF(MONTH(A21121)&gt;VLOOKUP(Totals!$H$2,Totals!$O$5:$P$16,2,FALSE),YEAR(A21121)+1,YEAR(A21121))</f>
        <v>2025</v>
      </c>
    </row>
    <row r="21122" spans="1:10" x14ac:dyDescent="0.2">
      <c r="A21122" s="4">
        <v>45870</v>
      </c>
      <c r="B21122" s="2" t="s">
        <v>51</v>
      </c>
      <c r="C21122" s="2" t="s">
        <v>11</v>
      </c>
      <c r="D21122" s="11" t="s">
        <v>88</v>
      </c>
      <c r="E21122" s="12">
        <v>62.32</v>
      </c>
      <c r="F21122" s="12">
        <v>0</v>
      </c>
      <c r="G21122" s="11" t="s">
        <v>88</v>
      </c>
      <c r="H21122" s="12" t="s">
        <v>88</v>
      </c>
      <c r="I21122" s="12" t="s">
        <v>88</v>
      </c>
      <c r="J21122" s="19">
        <f>IF(MONTH(A21122)&gt;VLOOKUP(Totals!$H$2,Totals!$O$5:$P$16,2,FALSE),YEAR(A21122)+1,YEAR(A21122))</f>
        <v>2025</v>
      </c>
    </row>
    <row r="21123" spans="1:10" x14ac:dyDescent="0.2">
      <c r="A21123" s="4">
        <v>45870</v>
      </c>
      <c r="B21123" s="2" t="s">
        <v>51</v>
      </c>
      <c r="C21123" s="2" t="s">
        <v>35</v>
      </c>
      <c r="D21123" s="11" t="s">
        <v>88</v>
      </c>
      <c r="E21123" s="12">
        <v>1296.9169999999999</v>
      </c>
      <c r="F21123" s="12">
        <v>0</v>
      </c>
      <c r="G21123" s="11" t="s">
        <v>88</v>
      </c>
      <c r="H21123" s="12" t="s">
        <v>88</v>
      </c>
      <c r="I21123" s="12" t="s">
        <v>88</v>
      </c>
      <c r="J21123" s="19">
        <f>IF(MONTH(A21123)&gt;VLOOKUP(Totals!$H$2,Totals!$O$5:$P$16,2,FALSE),YEAR(A21123)+1,YEAR(A21123))</f>
        <v>2025</v>
      </c>
    </row>
    <row r="21124" spans="1:10" x14ac:dyDescent="0.2">
      <c r="A21124" s="4">
        <v>45870</v>
      </c>
      <c r="B21124" s="2" t="s">
        <v>51</v>
      </c>
      <c r="C21124" s="2" t="s">
        <v>16</v>
      </c>
      <c r="D21124" s="11" t="s">
        <v>88</v>
      </c>
      <c r="E21124" s="12">
        <v>1021.947</v>
      </c>
      <c r="F21124" s="12">
        <v>0</v>
      </c>
      <c r="G21124" s="11" t="s">
        <v>88</v>
      </c>
      <c r="H21124" s="12" t="s">
        <v>88</v>
      </c>
      <c r="I21124" s="12" t="s">
        <v>88</v>
      </c>
      <c r="J21124" s="19">
        <f>IF(MONTH(A21124)&gt;VLOOKUP(Totals!$H$2,Totals!$O$5:$P$16,2,FALSE),YEAR(A21124)+1,YEAR(A21124))</f>
        <v>2025</v>
      </c>
    </row>
    <row r="21125" spans="1:10" x14ac:dyDescent="0.2">
      <c r="A21125" s="4">
        <v>45870</v>
      </c>
      <c r="B21125" s="2" t="s">
        <v>202</v>
      </c>
      <c r="C21125" s="2" t="s">
        <v>27</v>
      </c>
      <c r="D21125" s="11">
        <v>31535</v>
      </c>
      <c r="E21125" s="12">
        <v>720.69899999999996</v>
      </c>
      <c r="F21125" s="12">
        <v>1.177</v>
      </c>
      <c r="G21125" s="11">
        <v>32498</v>
      </c>
      <c r="H21125" s="12">
        <v>556.54999999999995</v>
      </c>
      <c r="I21125" s="12">
        <v>4.5369999999999999</v>
      </c>
      <c r="J21125" s="19">
        <f>IF(MONTH(A21125)&gt;VLOOKUP(Totals!$H$2,Totals!$O$5:$P$16,2,FALSE),YEAR(A21125)+1,YEAR(A21125))</f>
        <v>2025</v>
      </c>
    </row>
    <row r="21126" spans="1:10" x14ac:dyDescent="0.2">
      <c r="A21126" s="4">
        <v>45870</v>
      </c>
      <c r="B21126" s="2" t="s">
        <v>53</v>
      </c>
      <c r="C21126" s="2" t="s">
        <v>28</v>
      </c>
      <c r="D21126" s="11">
        <v>23506</v>
      </c>
      <c r="E21126" s="12">
        <v>742.63400000000001</v>
      </c>
      <c r="F21126" s="12">
        <v>22.754000000000001</v>
      </c>
      <c r="G21126" s="11">
        <v>22577</v>
      </c>
      <c r="H21126" s="12">
        <v>213.458</v>
      </c>
      <c r="I21126" s="12">
        <v>0.22500000000000001</v>
      </c>
      <c r="J21126" s="19">
        <f>IF(MONTH(A21126)&gt;VLOOKUP(Totals!$H$2,Totals!$O$5:$P$16,2,FALSE),YEAR(A21126)+1,YEAR(A21126))</f>
        <v>2025</v>
      </c>
    </row>
    <row r="21127" spans="1:10" x14ac:dyDescent="0.2">
      <c r="A21127" s="4">
        <v>45870</v>
      </c>
      <c r="B21127" s="2" t="s">
        <v>171</v>
      </c>
      <c r="C21127" s="2" t="s">
        <v>18</v>
      </c>
      <c r="D21127" s="11">
        <v>5260</v>
      </c>
      <c r="E21127" s="12">
        <v>461.017</v>
      </c>
      <c r="F21127" s="12">
        <v>0</v>
      </c>
      <c r="G21127" s="11">
        <v>5711</v>
      </c>
      <c r="H21127" s="12">
        <v>65.668999999999997</v>
      </c>
      <c r="I21127" s="12">
        <v>0</v>
      </c>
      <c r="J21127" s="19">
        <f>IF(MONTH(A21127)&gt;VLOOKUP(Totals!$H$2,Totals!$O$5:$P$16,2,FALSE),YEAR(A21127)+1,YEAR(A21127))</f>
        <v>2025</v>
      </c>
    </row>
    <row r="21128" spans="1:10" x14ac:dyDescent="0.2">
      <c r="A21128" s="4">
        <v>45870</v>
      </c>
      <c r="B21128" s="2" t="s">
        <v>54</v>
      </c>
      <c r="C21128" s="2" t="s">
        <v>16</v>
      </c>
      <c r="D21128" s="11">
        <v>3092</v>
      </c>
      <c r="E21128" s="12">
        <v>100.114</v>
      </c>
      <c r="F21128" s="12">
        <v>0</v>
      </c>
      <c r="G21128" s="11">
        <v>3455</v>
      </c>
      <c r="H21128" s="12">
        <v>129.107</v>
      </c>
      <c r="I21128" s="12">
        <v>0</v>
      </c>
      <c r="J21128" s="19">
        <f>IF(MONTH(A21128)&gt;VLOOKUP(Totals!$H$2,Totals!$O$5:$P$16,2,FALSE),YEAR(A21128)+1,YEAR(A21128))</f>
        <v>2025</v>
      </c>
    </row>
    <row r="21129" spans="1:10" x14ac:dyDescent="0.2">
      <c r="A21129" s="4">
        <v>45870</v>
      </c>
      <c r="B21129" s="2" t="s">
        <v>240</v>
      </c>
      <c r="C21129" s="2" t="s">
        <v>161</v>
      </c>
      <c r="D21129" s="11">
        <v>6467</v>
      </c>
      <c r="E21129" s="12">
        <v>379.887</v>
      </c>
      <c r="F21129" s="12">
        <v>0</v>
      </c>
      <c r="G21129" s="11">
        <v>6540</v>
      </c>
      <c r="H21129" s="12">
        <v>47.338000000000001</v>
      </c>
      <c r="I21129" s="12">
        <v>0</v>
      </c>
      <c r="J21129" s="19">
        <f>IF(MONTH(A21129)&gt;VLOOKUP(Totals!$H$2,Totals!$O$5:$P$16,2,FALSE),YEAR(A21129)+1,YEAR(A21129))</f>
        <v>2025</v>
      </c>
    </row>
    <row r="21130" spans="1:10" x14ac:dyDescent="0.2">
      <c r="A21130" s="4">
        <v>45870</v>
      </c>
      <c r="B21130" s="2" t="s">
        <v>166</v>
      </c>
      <c r="C21130" s="2" t="s">
        <v>28</v>
      </c>
      <c r="D21130" s="11">
        <v>20483</v>
      </c>
      <c r="E21130" s="12">
        <v>261.03100000000001</v>
      </c>
      <c r="F21130" s="12">
        <v>0</v>
      </c>
      <c r="G21130" s="11">
        <v>18843</v>
      </c>
      <c r="H21130" s="12">
        <v>3.9E-2</v>
      </c>
      <c r="I21130" s="12">
        <v>0</v>
      </c>
      <c r="J21130" s="19">
        <f>IF(MONTH(A21130)&gt;VLOOKUP(Totals!$H$2,Totals!$O$5:$P$16,2,FALSE),YEAR(A21130)+1,YEAR(A21130))</f>
        <v>2025</v>
      </c>
    </row>
    <row r="21131" spans="1:10" x14ac:dyDescent="0.2">
      <c r="A21131" s="4">
        <v>45870</v>
      </c>
      <c r="B21131" s="2" t="s">
        <v>55</v>
      </c>
      <c r="C21131" s="2" t="s">
        <v>33</v>
      </c>
      <c r="D21131" s="11">
        <v>6946</v>
      </c>
      <c r="E21131" s="12">
        <v>369.31799999999998</v>
      </c>
      <c r="F21131" s="12">
        <v>58.674999999999997</v>
      </c>
      <c r="G21131" s="11">
        <v>7531</v>
      </c>
      <c r="H21131" s="12">
        <v>378.089</v>
      </c>
      <c r="I21131" s="12">
        <v>1.0609999999999999</v>
      </c>
      <c r="J21131" s="19">
        <f>IF(MONTH(A21131)&gt;VLOOKUP(Totals!$H$2,Totals!$O$5:$P$16,2,FALSE),YEAR(A21131)+1,YEAR(A21131))</f>
        <v>2025</v>
      </c>
    </row>
    <row r="21132" spans="1:10" x14ac:dyDescent="0.2">
      <c r="A21132" s="4">
        <v>45870</v>
      </c>
      <c r="B21132" s="2" t="s">
        <v>146</v>
      </c>
      <c r="C21132" s="2" t="s">
        <v>143</v>
      </c>
      <c r="D21132" s="11">
        <v>3452</v>
      </c>
      <c r="E21132" s="12">
        <v>0</v>
      </c>
      <c r="F21132" s="12">
        <v>0</v>
      </c>
      <c r="G21132" s="11">
        <v>3350</v>
      </c>
      <c r="H21132" s="12">
        <v>0</v>
      </c>
      <c r="I21132" s="12">
        <v>0</v>
      </c>
      <c r="J21132" s="19">
        <f>IF(MONTH(A21132)&gt;VLOOKUP(Totals!$H$2,Totals!$O$5:$P$16,2,FALSE),YEAR(A21132)+1,YEAR(A21132))</f>
        <v>2025</v>
      </c>
    </row>
    <row r="21133" spans="1:10" x14ac:dyDescent="0.2">
      <c r="A21133" s="4">
        <v>45870</v>
      </c>
      <c r="B21133" s="2" t="s">
        <v>146</v>
      </c>
      <c r="C21133" s="2" t="s">
        <v>27</v>
      </c>
      <c r="D21133" s="11">
        <v>5496</v>
      </c>
      <c r="E21133" s="12">
        <v>0</v>
      </c>
      <c r="F21133" s="12">
        <v>0</v>
      </c>
      <c r="G21133" s="11">
        <v>5225</v>
      </c>
      <c r="H21133" s="12">
        <v>4.91</v>
      </c>
      <c r="I21133" s="12">
        <v>0</v>
      </c>
      <c r="J21133" s="19">
        <f>IF(MONTH(A21133)&gt;VLOOKUP(Totals!$H$2,Totals!$O$5:$P$16,2,FALSE),YEAR(A21133)+1,YEAR(A21133))</f>
        <v>2025</v>
      </c>
    </row>
    <row r="21134" spans="1:10" x14ac:dyDescent="0.2">
      <c r="A21134" s="4">
        <v>45870</v>
      </c>
      <c r="B21134" s="2" t="s">
        <v>146</v>
      </c>
      <c r="C21134" s="2" t="s">
        <v>28</v>
      </c>
      <c r="D21134" s="11">
        <v>91320</v>
      </c>
      <c r="E21134" s="12">
        <v>72.561000000000007</v>
      </c>
      <c r="F21134" s="12">
        <v>0</v>
      </c>
      <c r="G21134" s="11">
        <v>90697</v>
      </c>
      <c r="H21134" s="12">
        <v>2.9390000000000001</v>
      </c>
      <c r="I21134" s="12">
        <v>0</v>
      </c>
      <c r="J21134" s="19">
        <f>IF(MONTH(A21134)&gt;VLOOKUP(Totals!$H$2,Totals!$O$5:$P$16,2,FALSE),YEAR(A21134)+1,YEAR(A21134))</f>
        <v>2025</v>
      </c>
    </row>
    <row r="21135" spans="1:10" x14ac:dyDescent="0.2">
      <c r="A21135" s="4">
        <v>45870</v>
      </c>
      <c r="B21135" s="2" t="s">
        <v>146</v>
      </c>
      <c r="C21135" s="2" t="s">
        <v>33</v>
      </c>
      <c r="D21135" s="11">
        <v>31237</v>
      </c>
      <c r="E21135" s="12">
        <v>533.774</v>
      </c>
      <c r="F21135" s="12">
        <v>10.898999999999999</v>
      </c>
      <c r="G21135" s="11">
        <v>33491</v>
      </c>
      <c r="H21135" s="12">
        <v>257.32799999999997</v>
      </c>
      <c r="I21135" s="12">
        <v>0</v>
      </c>
      <c r="J21135" s="19">
        <f>IF(MONTH(A21135)&gt;VLOOKUP(Totals!$H$2,Totals!$O$5:$P$16,2,FALSE),YEAR(A21135)+1,YEAR(A21135))</f>
        <v>2025</v>
      </c>
    </row>
    <row r="21136" spans="1:10" x14ac:dyDescent="0.2">
      <c r="A21136" s="4">
        <v>45870</v>
      </c>
      <c r="B21136" s="2" t="s">
        <v>146</v>
      </c>
      <c r="C21136" s="2" t="s">
        <v>32</v>
      </c>
      <c r="D21136" s="11">
        <v>12612</v>
      </c>
      <c r="E21136" s="12">
        <v>317.24900000000002</v>
      </c>
      <c r="F21136" s="12">
        <v>0</v>
      </c>
      <c r="G21136" s="11">
        <v>13674</v>
      </c>
      <c r="H21136" s="12">
        <v>46.695999999999998</v>
      </c>
      <c r="I21136" s="12">
        <v>4.984</v>
      </c>
      <c r="J21136" s="19">
        <f>IF(MONTH(A21136)&gt;VLOOKUP(Totals!$H$2,Totals!$O$5:$P$16,2,FALSE),YEAR(A21136)+1,YEAR(A21136))</f>
        <v>2025</v>
      </c>
    </row>
    <row r="21137" spans="1:10" x14ac:dyDescent="0.2">
      <c r="A21137" s="4">
        <v>45870</v>
      </c>
      <c r="B21137" s="2" t="s">
        <v>146</v>
      </c>
      <c r="C21137" s="2" t="s">
        <v>11</v>
      </c>
      <c r="D21137" s="11">
        <v>53692</v>
      </c>
      <c r="E21137" s="12">
        <v>0</v>
      </c>
      <c r="F21137" s="12">
        <v>0</v>
      </c>
      <c r="G21137" s="11">
        <v>54667</v>
      </c>
      <c r="H21137" s="12">
        <v>6.3120000000000003</v>
      </c>
      <c r="I21137" s="12">
        <v>12.121</v>
      </c>
      <c r="J21137" s="19">
        <f>IF(MONTH(A21137)&gt;VLOOKUP(Totals!$H$2,Totals!$O$5:$P$16,2,FALSE),YEAR(A21137)+1,YEAR(A21137))</f>
        <v>2025</v>
      </c>
    </row>
    <row r="21138" spans="1:10" x14ac:dyDescent="0.2">
      <c r="A21138" s="4">
        <v>45870</v>
      </c>
      <c r="B21138" s="2" t="s">
        <v>146</v>
      </c>
      <c r="C21138" s="2" t="s">
        <v>35</v>
      </c>
      <c r="D21138" s="11">
        <v>9200</v>
      </c>
      <c r="E21138" s="12">
        <v>175.17099999999999</v>
      </c>
      <c r="F21138" s="12">
        <v>0</v>
      </c>
      <c r="G21138" s="11">
        <v>8153</v>
      </c>
      <c r="H21138" s="12">
        <v>7.6079999999999997</v>
      </c>
      <c r="I21138" s="12">
        <v>3.51</v>
      </c>
      <c r="J21138" s="19">
        <f>IF(MONTH(A21138)&gt;VLOOKUP(Totals!$H$2,Totals!$O$5:$P$16,2,FALSE),YEAR(A21138)+1,YEAR(A21138))</f>
        <v>2025</v>
      </c>
    </row>
    <row r="21139" spans="1:10" x14ac:dyDescent="0.2">
      <c r="A21139" s="4">
        <v>45870</v>
      </c>
      <c r="B21139" s="2" t="s">
        <v>146</v>
      </c>
      <c r="C21139" s="2" t="s">
        <v>37</v>
      </c>
      <c r="D21139" s="11">
        <v>26203</v>
      </c>
      <c r="E21139" s="12">
        <v>380.76299999999998</v>
      </c>
      <c r="F21139" s="12">
        <v>0</v>
      </c>
      <c r="G21139" s="11">
        <v>24842</v>
      </c>
      <c r="H21139" s="12">
        <v>43.448999999999998</v>
      </c>
      <c r="I21139" s="12">
        <v>3.2349999999999999</v>
      </c>
      <c r="J21139" s="19">
        <f>IF(MONTH(A21139)&gt;VLOOKUP(Totals!$H$2,Totals!$O$5:$P$16,2,FALSE),YEAR(A21139)+1,YEAR(A21139))</f>
        <v>2025</v>
      </c>
    </row>
    <row r="21140" spans="1:10" x14ac:dyDescent="0.2">
      <c r="A21140" s="4">
        <v>45870</v>
      </c>
      <c r="B21140" s="2" t="s">
        <v>146</v>
      </c>
      <c r="C21140" s="2" t="s">
        <v>16</v>
      </c>
      <c r="D21140" s="11">
        <v>3497</v>
      </c>
      <c r="E21140" s="12">
        <v>84.628</v>
      </c>
      <c r="F21140" s="12">
        <v>0</v>
      </c>
      <c r="G21140" s="11">
        <v>3485</v>
      </c>
      <c r="H21140" s="12">
        <v>78.131</v>
      </c>
      <c r="I21140" s="12">
        <v>0</v>
      </c>
      <c r="J21140" s="19">
        <f>IF(MONTH(A21140)&gt;VLOOKUP(Totals!$H$2,Totals!$O$5:$P$16,2,FALSE),YEAR(A21140)+1,YEAR(A21140))</f>
        <v>2025</v>
      </c>
    </row>
    <row r="21141" spans="1:10" x14ac:dyDescent="0.2">
      <c r="A21141" s="4">
        <v>45870</v>
      </c>
      <c r="B21141" s="2" t="s">
        <v>146</v>
      </c>
      <c r="C21141" s="2" t="s">
        <v>30</v>
      </c>
      <c r="D21141" s="11">
        <v>2500</v>
      </c>
      <c r="E21141" s="12">
        <v>3.234</v>
      </c>
      <c r="F21141" s="12">
        <v>0.92800000000000005</v>
      </c>
      <c r="G21141" s="11">
        <v>2512</v>
      </c>
      <c r="H21141" s="12">
        <v>3.85</v>
      </c>
      <c r="I21141" s="12">
        <v>0.22600000000000001</v>
      </c>
      <c r="J21141" s="19">
        <f>IF(MONTH(A21141)&gt;VLOOKUP(Totals!$H$2,Totals!$O$5:$P$16,2,FALSE),YEAR(A21141)+1,YEAR(A21141))</f>
        <v>2025</v>
      </c>
    </row>
    <row r="21142" spans="1:10" x14ac:dyDescent="0.2">
      <c r="A21142" s="4">
        <v>45870</v>
      </c>
      <c r="B21142" s="2" t="s">
        <v>146</v>
      </c>
      <c r="C21142" s="2" t="s">
        <v>76</v>
      </c>
      <c r="D21142" s="11">
        <v>8784</v>
      </c>
      <c r="E21142" s="12">
        <v>281.11700000000002</v>
      </c>
      <c r="F21142" s="12">
        <v>0</v>
      </c>
      <c r="G21142" s="11">
        <v>8653</v>
      </c>
      <c r="H21142" s="12">
        <v>22.529</v>
      </c>
      <c r="I21142" s="12">
        <v>1.798</v>
      </c>
      <c r="J21142" s="19">
        <f>IF(MONTH(A21142)&gt;VLOOKUP(Totals!$H$2,Totals!$O$5:$P$16,2,FALSE),YEAR(A21142)+1,YEAR(A21142))</f>
        <v>2025</v>
      </c>
    </row>
    <row r="21143" spans="1:10" x14ac:dyDescent="0.2">
      <c r="A21143" s="4">
        <v>45870</v>
      </c>
      <c r="B21143" s="2" t="s">
        <v>268</v>
      </c>
      <c r="C21143" s="2" t="s">
        <v>18</v>
      </c>
      <c r="D21143" s="11">
        <v>7227</v>
      </c>
      <c r="E21143" s="12">
        <v>390.82</v>
      </c>
      <c r="F21143" s="12">
        <v>0</v>
      </c>
      <c r="G21143" s="11">
        <v>6576</v>
      </c>
      <c r="H21143" s="12">
        <v>190.31299999999999</v>
      </c>
      <c r="I21143" s="12">
        <v>0</v>
      </c>
      <c r="J21143" s="19">
        <f>IF(MONTH(A21143)&gt;VLOOKUP(Totals!$H$2,Totals!$O$5:$P$16,2,FALSE),YEAR(A21143)+1,YEAR(A21143))</f>
        <v>2025</v>
      </c>
    </row>
    <row r="21144" spans="1:10" x14ac:dyDescent="0.2">
      <c r="A21144" s="4">
        <v>45870</v>
      </c>
      <c r="B21144" s="2" t="s">
        <v>56</v>
      </c>
      <c r="C21144" s="2" t="s">
        <v>32</v>
      </c>
      <c r="D21144" s="11">
        <v>12539</v>
      </c>
      <c r="E21144" s="12">
        <v>539.34699999999998</v>
      </c>
      <c r="F21144" s="12">
        <v>44.911999999999999</v>
      </c>
      <c r="G21144" s="11">
        <v>13395</v>
      </c>
      <c r="H21144" s="12">
        <v>114.83799999999999</v>
      </c>
      <c r="I21144" s="12">
        <v>0</v>
      </c>
      <c r="J21144" s="19">
        <f>IF(MONTH(A21144)&gt;VLOOKUP(Totals!$H$2,Totals!$O$5:$P$16,2,FALSE),YEAR(A21144)+1,YEAR(A21144))</f>
        <v>2025</v>
      </c>
    </row>
    <row r="21145" spans="1:10" x14ac:dyDescent="0.2">
      <c r="A21145" s="4">
        <v>45870</v>
      </c>
      <c r="B21145" s="2" t="s">
        <v>243</v>
      </c>
      <c r="C21145" s="2" t="s">
        <v>57</v>
      </c>
      <c r="D21145" s="11">
        <v>8431</v>
      </c>
      <c r="E21145" s="12">
        <v>193.69499999999999</v>
      </c>
      <c r="F21145" s="12">
        <v>0.311</v>
      </c>
      <c r="G21145" s="11">
        <v>8334</v>
      </c>
      <c r="H21145" s="12">
        <v>430.11799999999999</v>
      </c>
      <c r="I21145" s="12">
        <v>52.070999999999998</v>
      </c>
      <c r="J21145" s="19">
        <f>IF(MONTH(A21145)&gt;VLOOKUP(Totals!$H$2,Totals!$O$5:$P$16,2,FALSE),YEAR(A21145)+1,YEAR(A21145))</f>
        <v>2025</v>
      </c>
    </row>
    <row r="21146" spans="1:10" x14ac:dyDescent="0.2">
      <c r="A21146" s="4">
        <v>45870</v>
      </c>
      <c r="B21146" s="2" t="s">
        <v>243</v>
      </c>
      <c r="C21146" s="2" t="s">
        <v>11</v>
      </c>
      <c r="D21146" s="11">
        <v>3381</v>
      </c>
      <c r="E21146" s="12">
        <v>27.498999999999999</v>
      </c>
      <c r="F21146" s="12">
        <v>0</v>
      </c>
      <c r="G21146" s="11">
        <v>2300</v>
      </c>
      <c r="H21146" s="12">
        <v>46.131999999999998</v>
      </c>
      <c r="I21146" s="12">
        <v>0</v>
      </c>
      <c r="J21146" s="19">
        <f>IF(MONTH(A21146)&gt;VLOOKUP(Totals!$H$2,Totals!$O$5:$P$16,2,FALSE),YEAR(A21146)+1,YEAR(A21146))</f>
        <v>2025</v>
      </c>
    </row>
    <row r="21147" spans="1:10" x14ac:dyDescent="0.2">
      <c r="A21147" s="4">
        <v>45870</v>
      </c>
      <c r="B21147" s="2" t="s">
        <v>59</v>
      </c>
      <c r="C21147" s="2" t="s">
        <v>34</v>
      </c>
      <c r="D21147" s="11">
        <v>48034</v>
      </c>
      <c r="E21147" s="12">
        <v>2321.4760000000001</v>
      </c>
      <c r="F21147" s="12">
        <v>26.776</v>
      </c>
      <c r="G21147" s="11">
        <v>43168</v>
      </c>
      <c r="H21147" s="12">
        <v>1023.905</v>
      </c>
      <c r="I21147" s="12">
        <v>0</v>
      </c>
      <c r="J21147" s="19">
        <f>IF(MONTH(A21147)&gt;VLOOKUP(Totals!$H$2,Totals!$O$5:$P$16,2,FALSE),YEAR(A21147)+1,YEAR(A21147))</f>
        <v>2025</v>
      </c>
    </row>
    <row r="21148" spans="1:10" x14ac:dyDescent="0.2">
      <c r="A21148" s="4">
        <v>45870</v>
      </c>
      <c r="B21148" s="2" t="s">
        <v>234</v>
      </c>
      <c r="C21148" s="2" t="s">
        <v>28</v>
      </c>
      <c r="D21148" s="11">
        <v>16853</v>
      </c>
      <c r="E21148" s="12">
        <v>40.98</v>
      </c>
      <c r="F21148" s="12">
        <v>0</v>
      </c>
      <c r="G21148" s="11">
        <v>16423</v>
      </c>
      <c r="H21148" s="12">
        <v>0</v>
      </c>
      <c r="I21148" s="12">
        <v>0</v>
      </c>
      <c r="J21148" s="19">
        <f>IF(MONTH(A21148)&gt;VLOOKUP(Totals!$H$2,Totals!$O$5:$P$16,2,FALSE),YEAR(A21148)+1,YEAR(A21148))</f>
        <v>2025</v>
      </c>
    </row>
    <row r="21149" spans="1:10" x14ac:dyDescent="0.2">
      <c r="A21149" s="4">
        <v>45870</v>
      </c>
      <c r="B21149" s="2" t="s">
        <v>234</v>
      </c>
      <c r="C21149" s="2" t="s">
        <v>34</v>
      </c>
      <c r="D21149" s="11">
        <v>4414</v>
      </c>
      <c r="E21149" s="12">
        <v>47.14</v>
      </c>
      <c r="F21149" s="12">
        <v>0</v>
      </c>
      <c r="G21149" s="11">
        <v>4414</v>
      </c>
      <c r="H21149" s="12">
        <v>0</v>
      </c>
      <c r="I21149" s="12">
        <v>0</v>
      </c>
      <c r="J21149" s="19">
        <f>IF(MONTH(A21149)&gt;VLOOKUP(Totals!$H$2,Totals!$O$5:$P$16,2,FALSE),YEAR(A21149)+1,YEAR(A21149))</f>
        <v>2025</v>
      </c>
    </row>
    <row r="21150" spans="1:10" x14ac:dyDescent="0.2">
      <c r="A21150" s="4">
        <v>45870</v>
      </c>
      <c r="B21150" s="2" t="s">
        <v>227</v>
      </c>
      <c r="C21150" s="2" t="s">
        <v>21</v>
      </c>
      <c r="D21150" s="11">
        <v>1061</v>
      </c>
      <c r="E21150" s="12">
        <v>17.239000000000001</v>
      </c>
      <c r="F21150" s="12">
        <v>0.01</v>
      </c>
      <c r="G21150" s="11">
        <v>957</v>
      </c>
      <c r="H21150" s="12">
        <v>45.716999999999999</v>
      </c>
      <c r="I21150" s="12">
        <v>2.74</v>
      </c>
      <c r="J21150" s="19">
        <f>IF(MONTH(A21150)&gt;VLOOKUP(Totals!$H$2,Totals!$O$5:$P$16,2,FALSE),YEAR(A21150)+1,YEAR(A21150))</f>
        <v>2025</v>
      </c>
    </row>
    <row r="21151" spans="1:10" x14ac:dyDescent="0.2">
      <c r="A21151" s="4">
        <v>45870</v>
      </c>
      <c r="B21151" s="2" t="s">
        <v>227</v>
      </c>
      <c r="C21151" s="2" t="s">
        <v>22</v>
      </c>
      <c r="D21151" s="11" t="s">
        <v>88</v>
      </c>
      <c r="E21151" s="12" t="s">
        <v>88</v>
      </c>
      <c r="F21151" s="12" t="s">
        <v>88</v>
      </c>
      <c r="G21151" s="11" t="s">
        <v>88</v>
      </c>
      <c r="H21151" s="12">
        <v>53.634</v>
      </c>
      <c r="I21151" s="12">
        <v>0</v>
      </c>
      <c r="J21151" s="19">
        <f>IF(MONTH(A21151)&gt;VLOOKUP(Totals!$H$2,Totals!$O$5:$P$16,2,FALSE),YEAR(A21151)+1,YEAR(A21151))</f>
        <v>2025</v>
      </c>
    </row>
    <row r="21152" spans="1:10" x14ac:dyDescent="0.2">
      <c r="A21152" s="4">
        <v>45870</v>
      </c>
      <c r="B21152" s="2" t="s">
        <v>60</v>
      </c>
      <c r="C21152" s="2" t="s">
        <v>52</v>
      </c>
      <c r="D21152" s="11">
        <v>16443</v>
      </c>
      <c r="E21152" s="12">
        <v>333.26299999999998</v>
      </c>
      <c r="F21152" s="12">
        <v>6.5609999999999999</v>
      </c>
      <c r="G21152" s="11">
        <v>13218</v>
      </c>
      <c r="H21152" s="12">
        <v>338.63600000000002</v>
      </c>
      <c r="I21152" s="12">
        <v>0</v>
      </c>
      <c r="J21152" s="19">
        <f>IF(MONTH(A21152)&gt;VLOOKUP(Totals!$H$2,Totals!$O$5:$P$16,2,FALSE),YEAR(A21152)+1,YEAR(A21152))</f>
        <v>2025</v>
      </c>
    </row>
    <row r="21153" spans="1:10" x14ac:dyDescent="0.2">
      <c r="A21153" s="4">
        <v>45870</v>
      </c>
      <c r="B21153" s="2" t="s">
        <v>63</v>
      </c>
      <c r="C21153" s="2" t="s">
        <v>15</v>
      </c>
      <c r="D21153" s="11">
        <v>2822</v>
      </c>
      <c r="E21153" s="12">
        <v>72.932000000000002</v>
      </c>
      <c r="F21153" s="12">
        <v>0</v>
      </c>
      <c r="G21153" s="11">
        <v>2948</v>
      </c>
      <c r="H21153" s="12">
        <v>2.69</v>
      </c>
      <c r="I21153" s="12">
        <v>37.639000000000003</v>
      </c>
      <c r="J21153" s="19">
        <f>IF(MONTH(A21153)&gt;VLOOKUP(Totals!$H$2,Totals!$O$5:$P$16,2,FALSE),YEAR(A21153)+1,YEAR(A21153))</f>
        <v>2025</v>
      </c>
    </row>
    <row r="21154" spans="1:10" x14ac:dyDescent="0.2">
      <c r="A21154" s="4">
        <v>45870</v>
      </c>
      <c r="B21154" s="2" t="s">
        <v>63</v>
      </c>
      <c r="C21154" s="2" t="s">
        <v>57</v>
      </c>
      <c r="D21154" s="11">
        <v>3262</v>
      </c>
      <c r="E21154" s="12">
        <v>46.146000000000001</v>
      </c>
      <c r="F21154" s="12">
        <v>0</v>
      </c>
      <c r="G21154" s="11">
        <v>3415</v>
      </c>
      <c r="H21154" s="12">
        <v>0.70799999999999996</v>
      </c>
      <c r="I21154" s="12">
        <v>1.3140000000000001</v>
      </c>
      <c r="J21154" s="19">
        <f>IF(MONTH(A21154)&gt;VLOOKUP(Totals!$H$2,Totals!$O$5:$P$16,2,FALSE),YEAR(A21154)+1,YEAR(A21154))</f>
        <v>2025</v>
      </c>
    </row>
    <row r="21155" spans="1:10" x14ac:dyDescent="0.2">
      <c r="A21155" s="4">
        <v>45870</v>
      </c>
      <c r="B21155" s="2" t="s">
        <v>63</v>
      </c>
      <c r="C21155" s="2" t="s">
        <v>18</v>
      </c>
      <c r="D21155" s="11" t="s">
        <v>88</v>
      </c>
      <c r="E21155" s="12">
        <v>352.83</v>
      </c>
      <c r="F21155" s="12">
        <v>0</v>
      </c>
      <c r="G21155" s="11" t="s">
        <v>88</v>
      </c>
      <c r="H21155" s="12">
        <v>73.197999999999993</v>
      </c>
      <c r="I21155" s="12">
        <v>1.5620000000000001</v>
      </c>
      <c r="J21155" s="19">
        <f>IF(MONTH(A21155)&gt;VLOOKUP(Totals!$H$2,Totals!$O$5:$P$16,2,FALSE),YEAR(A21155)+1,YEAR(A21155))</f>
        <v>2025</v>
      </c>
    </row>
    <row r="21156" spans="1:10" x14ac:dyDescent="0.2">
      <c r="A21156" s="4">
        <v>45870</v>
      </c>
      <c r="B21156" s="2" t="s">
        <v>63</v>
      </c>
      <c r="C21156" s="2" t="s">
        <v>259</v>
      </c>
      <c r="D21156" s="11">
        <v>1582</v>
      </c>
      <c r="E21156" s="12">
        <v>4.2000000000000003E-2</v>
      </c>
      <c r="F21156" s="12">
        <v>6.9000000000000006E-2</v>
      </c>
      <c r="G21156" s="11">
        <v>1497</v>
      </c>
      <c r="H21156" s="12">
        <v>0.45600000000000002</v>
      </c>
      <c r="I21156" s="12">
        <v>4.8559999999999999</v>
      </c>
      <c r="J21156" s="19">
        <f>IF(MONTH(A21156)&gt;VLOOKUP(Totals!$H$2,Totals!$O$5:$P$16,2,FALSE),YEAR(A21156)+1,YEAR(A21156))</f>
        <v>2025</v>
      </c>
    </row>
    <row r="21157" spans="1:10" x14ac:dyDescent="0.2">
      <c r="A21157" s="4">
        <v>45870</v>
      </c>
      <c r="B21157" s="2" t="s">
        <v>63</v>
      </c>
      <c r="C21157" s="2" t="s">
        <v>27</v>
      </c>
      <c r="D21157" s="11">
        <v>4917</v>
      </c>
      <c r="E21157" s="12">
        <v>0.01</v>
      </c>
      <c r="F21157" s="12">
        <v>0</v>
      </c>
      <c r="G21157" s="11">
        <v>4540</v>
      </c>
      <c r="H21157" s="12">
        <v>3.3000000000000002E-2</v>
      </c>
      <c r="I21157" s="12">
        <v>3.0329999999999999</v>
      </c>
      <c r="J21157" s="19">
        <f>IF(MONTH(A21157)&gt;VLOOKUP(Totals!$H$2,Totals!$O$5:$P$16,2,FALSE),YEAR(A21157)+1,YEAR(A21157))</f>
        <v>2025</v>
      </c>
    </row>
    <row r="21158" spans="1:10" x14ac:dyDescent="0.2">
      <c r="A21158" s="4">
        <v>45870</v>
      </c>
      <c r="B21158" s="2" t="s">
        <v>63</v>
      </c>
      <c r="C21158" s="2" t="s">
        <v>64</v>
      </c>
      <c r="D21158" s="11">
        <v>2229</v>
      </c>
      <c r="E21158" s="12">
        <v>60.634</v>
      </c>
      <c r="F21158" s="12">
        <v>2.923</v>
      </c>
      <c r="G21158" s="11">
        <v>2707</v>
      </c>
      <c r="H21158" s="12">
        <v>0.40300000000000002</v>
      </c>
      <c r="I21158" s="12">
        <v>3.4359999999999999</v>
      </c>
      <c r="J21158" s="19">
        <f>IF(MONTH(A21158)&gt;VLOOKUP(Totals!$H$2,Totals!$O$5:$P$16,2,FALSE),YEAR(A21158)+1,YEAR(A21158))</f>
        <v>2025</v>
      </c>
    </row>
    <row r="21159" spans="1:10" x14ac:dyDescent="0.2">
      <c r="A21159" s="4">
        <v>45870</v>
      </c>
      <c r="B21159" s="2" t="s">
        <v>63</v>
      </c>
      <c r="C21159" s="2" t="s">
        <v>161</v>
      </c>
      <c r="D21159" s="11">
        <v>13258</v>
      </c>
      <c r="E21159" s="12">
        <v>1239.5940000000001</v>
      </c>
      <c r="F21159" s="12">
        <v>4.4999999999999998E-2</v>
      </c>
      <c r="G21159" s="11">
        <v>15417</v>
      </c>
      <c r="H21159" s="12">
        <v>251.983</v>
      </c>
      <c r="I21159" s="12">
        <v>13.327</v>
      </c>
      <c r="J21159" s="19">
        <f>IF(MONTH(A21159)&gt;VLOOKUP(Totals!$H$2,Totals!$O$5:$P$16,2,FALSE),YEAR(A21159)+1,YEAR(A21159))</f>
        <v>2025</v>
      </c>
    </row>
    <row r="21160" spans="1:10" x14ac:dyDescent="0.2">
      <c r="A21160" s="4">
        <v>45870</v>
      </c>
      <c r="B21160" s="2" t="s">
        <v>63</v>
      </c>
      <c r="C21160" s="2" t="s">
        <v>65</v>
      </c>
      <c r="D21160" s="11">
        <v>4814</v>
      </c>
      <c r="E21160" s="12">
        <v>115.21899999999999</v>
      </c>
      <c r="F21160" s="12">
        <v>0</v>
      </c>
      <c r="G21160" s="11">
        <v>4665</v>
      </c>
      <c r="H21160" s="12">
        <v>2.4609999999999999</v>
      </c>
      <c r="I21160" s="12">
        <v>0</v>
      </c>
      <c r="J21160" s="19">
        <f>IF(MONTH(A21160)&gt;VLOOKUP(Totals!$H$2,Totals!$O$5:$P$16,2,FALSE),YEAR(A21160)+1,YEAR(A21160))</f>
        <v>2025</v>
      </c>
    </row>
    <row r="21161" spans="1:10" x14ac:dyDescent="0.2">
      <c r="A21161" s="4">
        <v>45870</v>
      </c>
      <c r="B21161" s="2" t="s">
        <v>63</v>
      </c>
      <c r="C21161" s="2" t="s">
        <v>28</v>
      </c>
      <c r="D21161" s="11">
        <v>18838</v>
      </c>
      <c r="E21161" s="12">
        <v>504.24</v>
      </c>
      <c r="F21161" s="12">
        <v>2.2250000000000001</v>
      </c>
      <c r="G21161" s="11">
        <v>17665</v>
      </c>
      <c r="H21161" s="12">
        <v>49.408000000000001</v>
      </c>
      <c r="I21161" s="12">
        <v>3.9140000000000001</v>
      </c>
      <c r="J21161" s="19">
        <f>IF(MONTH(A21161)&gt;VLOOKUP(Totals!$H$2,Totals!$O$5:$P$16,2,FALSE),YEAR(A21161)+1,YEAR(A21161))</f>
        <v>2025</v>
      </c>
    </row>
    <row r="21162" spans="1:10" x14ac:dyDescent="0.2">
      <c r="A21162" s="4">
        <v>45870</v>
      </c>
      <c r="B21162" s="2" t="s">
        <v>63</v>
      </c>
      <c r="C21162" s="2" t="s">
        <v>260</v>
      </c>
      <c r="D21162" s="11">
        <v>2784</v>
      </c>
      <c r="E21162" s="12">
        <v>68.611000000000004</v>
      </c>
      <c r="F21162" s="12">
        <v>0</v>
      </c>
      <c r="G21162" s="11">
        <v>2822</v>
      </c>
      <c r="H21162" s="12">
        <v>0.20100000000000001</v>
      </c>
      <c r="I21162" s="12">
        <v>0</v>
      </c>
      <c r="J21162" s="19">
        <f>IF(MONTH(A21162)&gt;VLOOKUP(Totals!$H$2,Totals!$O$5:$P$16,2,FALSE),YEAR(A21162)+1,YEAR(A21162))</f>
        <v>2025</v>
      </c>
    </row>
    <row r="21163" spans="1:10" x14ac:dyDescent="0.2">
      <c r="A21163" s="4">
        <v>45870</v>
      </c>
      <c r="B21163" s="2" t="s">
        <v>63</v>
      </c>
      <c r="C21163" s="2" t="s">
        <v>33</v>
      </c>
      <c r="D21163" s="11">
        <v>25898</v>
      </c>
      <c r="E21163" s="12">
        <v>753.6</v>
      </c>
      <c r="F21163" s="12">
        <v>53.212000000000003</v>
      </c>
      <c r="G21163" s="11">
        <v>29038</v>
      </c>
      <c r="H21163" s="12">
        <v>110.255</v>
      </c>
      <c r="I21163" s="12">
        <v>42.42</v>
      </c>
      <c r="J21163" s="19">
        <f>IF(MONTH(A21163)&gt;VLOOKUP(Totals!$H$2,Totals!$O$5:$P$16,2,FALSE),YEAR(A21163)+1,YEAR(A21163))</f>
        <v>2025</v>
      </c>
    </row>
    <row r="21164" spans="1:10" x14ac:dyDescent="0.2">
      <c r="A21164" s="4">
        <v>45870</v>
      </c>
      <c r="B21164" s="2" t="s">
        <v>63</v>
      </c>
      <c r="C21164" s="2" t="s">
        <v>13</v>
      </c>
      <c r="D21164" s="11">
        <v>2709</v>
      </c>
      <c r="E21164" s="12">
        <v>1.421</v>
      </c>
      <c r="F21164" s="12">
        <v>0</v>
      </c>
      <c r="G21164" s="11">
        <v>2180</v>
      </c>
      <c r="H21164" s="12">
        <v>6.25</v>
      </c>
      <c r="I21164" s="12">
        <v>1.6890000000000001</v>
      </c>
      <c r="J21164" s="19">
        <f>IF(MONTH(A21164)&gt;VLOOKUP(Totals!$H$2,Totals!$O$5:$P$16,2,FALSE),YEAR(A21164)+1,YEAR(A21164))</f>
        <v>2025</v>
      </c>
    </row>
    <row r="21165" spans="1:10" x14ac:dyDescent="0.2">
      <c r="A21165" s="4">
        <v>45870</v>
      </c>
      <c r="B21165" s="2" t="s">
        <v>63</v>
      </c>
      <c r="C21165" s="2" t="s">
        <v>11</v>
      </c>
      <c r="D21165" s="11">
        <v>72097</v>
      </c>
      <c r="E21165" s="12">
        <v>178.43799999999999</v>
      </c>
      <c r="F21165" s="12">
        <v>4.1779999999999999</v>
      </c>
      <c r="G21165" s="11">
        <v>71112</v>
      </c>
      <c r="H21165" s="12">
        <v>289.089</v>
      </c>
      <c r="I21165" s="12">
        <v>303.51100000000002</v>
      </c>
      <c r="J21165" s="19">
        <f>IF(MONTH(A21165)&gt;VLOOKUP(Totals!$H$2,Totals!$O$5:$P$16,2,FALSE),YEAR(A21165)+1,YEAR(A21165))</f>
        <v>2025</v>
      </c>
    </row>
    <row r="21166" spans="1:10" x14ac:dyDescent="0.2">
      <c r="A21166" s="4">
        <v>45870</v>
      </c>
      <c r="B21166" s="2" t="s">
        <v>63</v>
      </c>
      <c r="C21166" s="2" t="s">
        <v>262</v>
      </c>
      <c r="D21166" s="11">
        <v>227</v>
      </c>
      <c r="E21166" s="12">
        <v>0</v>
      </c>
      <c r="F21166" s="12">
        <v>0</v>
      </c>
      <c r="G21166" s="11">
        <v>231</v>
      </c>
      <c r="H21166" s="12">
        <v>0</v>
      </c>
      <c r="I21166" s="12">
        <v>0</v>
      </c>
      <c r="J21166" s="19">
        <f>IF(MONTH(A21166)&gt;VLOOKUP(Totals!$H$2,Totals!$O$5:$P$16,2,FALSE),YEAR(A21166)+1,YEAR(A21166))</f>
        <v>2025</v>
      </c>
    </row>
    <row r="21167" spans="1:10" x14ac:dyDescent="0.2">
      <c r="A21167" s="4">
        <v>45870</v>
      </c>
      <c r="B21167" s="2" t="s">
        <v>63</v>
      </c>
      <c r="C21167" s="2" t="s">
        <v>25</v>
      </c>
      <c r="D21167" s="11">
        <v>3422</v>
      </c>
      <c r="E21167" s="12">
        <v>0</v>
      </c>
      <c r="F21167" s="12">
        <v>0</v>
      </c>
      <c r="G21167" s="11">
        <v>3299</v>
      </c>
      <c r="H21167" s="12">
        <v>0.72499999999999998</v>
      </c>
      <c r="I21167" s="12">
        <v>3.03</v>
      </c>
      <c r="J21167" s="19">
        <f>IF(MONTH(A21167)&gt;VLOOKUP(Totals!$H$2,Totals!$O$5:$P$16,2,FALSE),YEAR(A21167)+1,YEAR(A21167))</f>
        <v>2025</v>
      </c>
    </row>
    <row r="21168" spans="1:10" x14ac:dyDescent="0.2">
      <c r="A21168" s="4">
        <v>45870</v>
      </c>
      <c r="B21168" s="2" t="s">
        <v>63</v>
      </c>
      <c r="C21168" s="2" t="s">
        <v>52</v>
      </c>
      <c r="D21168" s="11">
        <v>8588</v>
      </c>
      <c r="E21168" s="12">
        <v>333.38099999999997</v>
      </c>
      <c r="F21168" s="12">
        <v>4.1020000000000003</v>
      </c>
      <c r="G21168" s="11">
        <v>7919</v>
      </c>
      <c r="H21168" s="12">
        <v>4.0839999999999996</v>
      </c>
      <c r="I21168" s="12">
        <v>6.492</v>
      </c>
      <c r="J21168" s="19">
        <f>IF(MONTH(A21168)&gt;VLOOKUP(Totals!$H$2,Totals!$O$5:$P$16,2,FALSE),YEAR(A21168)+1,YEAR(A21168))</f>
        <v>2025</v>
      </c>
    </row>
    <row r="21169" spans="1:10" x14ac:dyDescent="0.2">
      <c r="A21169" s="4">
        <v>45870</v>
      </c>
      <c r="B21169" s="2" t="s">
        <v>63</v>
      </c>
      <c r="C21169" s="2" t="s">
        <v>35</v>
      </c>
      <c r="D21169" s="11">
        <v>45997</v>
      </c>
      <c r="E21169" s="12">
        <v>1363.174</v>
      </c>
      <c r="F21169" s="12">
        <v>11.86</v>
      </c>
      <c r="G21169" s="11">
        <v>44510</v>
      </c>
      <c r="H21169" s="12">
        <v>808.61300000000006</v>
      </c>
      <c r="I21169" s="12">
        <v>63.741999999999997</v>
      </c>
      <c r="J21169" s="19">
        <f>IF(MONTH(A21169)&gt;VLOOKUP(Totals!$H$2,Totals!$O$5:$P$16,2,FALSE),YEAR(A21169)+1,YEAR(A21169))</f>
        <v>2025</v>
      </c>
    </row>
    <row r="21170" spans="1:10" x14ac:dyDescent="0.2">
      <c r="A21170" s="4">
        <v>45870</v>
      </c>
      <c r="B21170" s="2" t="s">
        <v>63</v>
      </c>
      <c r="C21170" s="2" t="s">
        <v>22</v>
      </c>
      <c r="D21170" s="11">
        <v>1007</v>
      </c>
      <c r="E21170" s="12">
        <v>0</v>
      </c>
      <c r="F21170" s="12">
        <v>0</v>
      </c>
      <c r="G21170" s="11">
        <v>990</v>
      </c>
      <c r="H21170" s="12">
        <v>0.18</v>
      </c>
      <c r="I21170" s="12">
        <v>1.4319999999999999</v>
      </c>
      <c r="J21170" s="19">
        <f>IF(MONTH(A21170)&gt;VLOOKUP(Totals!$H$2,Totals!$O$5:$P$16,2,FALSE),YEAR(A21170)+1,YEAR(A21170))</f>
        <v>2025</v>
      </c>
    </row>
    <row r="21171" spans="1:10" x14ac:dyDescent="0.2">
      <c r="A21171" s="4">
        <v>45870</v>
      </c>
      <c r="B21171" s="2" t="s">
        <v>63</v>
      </c>
      <c r="C21171" s="2" t="s">
        <v>66</v>
      </c>
      <c r="D21171" s="11">
        <v>6961</v>
      </c>
      <c r="E21171" s="12">
        <v>74.132000000000005</v>
      </c>
      <c r="F21171" s="12">
        <v>0.254</v>
      </c>
      <c r="G21171" s="11">
        <v>6983</v>
      </c>
      <c r="H21171" s="12">
        <v>5.6269999999999998</v>
      </c>
      <c r="I21171" s="12">
        <v>2.5910000000000002</v>
      </c>
      <c r="J21171" s="19">
        <f>IF(MONTH(A21171)&gt;VLOOKUP(Totals!$H$2,Totals!$O$5:$P$16,2,FALSE),YEAR(A21171)+1,YEAR(A21171))</f>
        <v>2025</v>
      </c>
    </row>
    <row r="21172" spans="1:10" x14ac:dyDescent="0.2">
      <c r="A21172" s="4">
        <v>45870</v>
      </c>
      <c r="B21172" s="2" t="s">
        <v>63</v>
      </c>
      <c r="C21172" s="2" t="s">
        <v>37</v>
      </c>
      <c r="D21172" s="11">
        <v>6578</v>
      </c>
      <c r="E21172" s="12">
        <v>265.50599999999997</v>
      </c>
      <c r="F21172" s="12">
        <v>2.0219999999999998</v>
      </c>
      <c r="G21172" s="11">
        <v>5755</v>
      </c>
      <c r="H21172" s="12">
        <v>29.64</v>
      </c>
      <c r="I21172" s="12">
        <v>2.4390000000000001</v>
      </c>
      <c r="J21172" s="19">
        <f>IF(MONTH(A21172)&gt;VLOOKUP(Totals!$H$2,Totals!$O$5:$P$16,2,FALSE),YEAR(A21172)+1,YEAR(A21172))</f>
        <v>2025</v>
      </c>
    </row>
    <row r="21173" spans="1:10" x14ac:dyDescent="0.2">
      <c r="A21173" s="4">
        <v>45870</v>
      </c>
      <c r="B21173" s="2" t="s">
        <v>63</v>
      </c>
      <c r="C21173" s="2" t="s">
        <v>61</v>
      </c>
      <c r="D21173" s="11">
        <v>1131</v>
      </c>
      <c r="E21173" s="12">
        <v>0</v>
      </c>
      <c r="F21173" s="12">
        <v>0</v>
      </c>
      <c r="G21173" s="11">
        <v>1093</v>
      </c>
      <c r="H21173" s="12">
        <v>0.47099999999999997</v>
      </c>
      <c r="I21173" s="12">
        <v>5.3999999999999999E-2</v>
      </c>
      <c r="J21173" s="19">
        <f>IF(MONTH(A21173)&gt;VLOOKUP(Totals!$H$2,Totals!$O$5:$P$16,2,FALSE),YEAR(A21173)+1,YEAR(A21173))</f>
        <v>2025</v>
      </c>
    </row>
    <row r="21174" spans="1:10" x14ac:dyDescent="0.2">
      <c r="A21174" s="4">
        <v>45870</v>
      </c>
      <c r="B21174" s="2" t="s">
        <v>63</v>
      </c>
      <c r="C21174" s="2" t="s">
        <v>38</v>
      </c>
      <c r="D21174" s="11">
        <v>12456</v>
      </c>
      <c r="E21174" s="12">
        <v>147.95400000000001</v>
      </c>
      <c r="F21174" s="12">
        <v>30.123999999999999</v>
      </c>
      <c r="G21174" s="11">
        <v>13270</v>
      </c>
      <c r="H21174" s="12">
        <v>4.9640000000000004</v>
      </c>
      <c r="I21174" s="12">
        <v>42.951999999999998</v>
      </c>
      <c r="J21174" s="19">
        <f>IF(MONTH(A21174)&gt;VLOOKUP(Totals!$H$2,Totals!$O$5:$P$16,2,FALSE),YEAR(A21174)+1,YEAR(A21174))</f>
        <v>2025</v>
      </c>
    </row>
    <row r="21175" spans="1:10" x14ac:dyDescent="0.2">
      <c r="A21175" s="4">
        <v>45870</v>
      </c>
      <c r="B21175" s="2" t="s">
        <v>63</v>
      </c>
      <c r="C21175" s="2" t="s">
        <v>16</v>
      </c>
      <c r="D21175" s="11">
        <v>39535</v>
      </c>
      <c r="E21175" s="12">
        <v>2001.874</v>
      </c>
      <c r="F21175" s="12">
        <v>25.128</v>
      </c>
      <c r="G21175" s="11">
        <v>42940</v>
      </c>
      <c r="H21175" s="12">
        <v>127.178</v>
      </c>
      <c r="I21175" s="12">
        <v>232.935</v>
      </c>
      <c r="J21175" s="19">
        <f>IF(MONTH(A21175)&gt;VLOOKUP(Totals!$H$2,Totals!$O$5:$P$16,2,FALSE),YEAR(A21175)+1,YEAR(A21175))</f>
        <v>2025</v>
      </c>
    </row>
    <row r="21176" spans="1:10" x14ac:dyDescent="0.2">
      <c r="A21176" s="4">
        <v>45870</v>
      </c>
      <c r="B21176" s="2" t="s">
        <v>63</v>
      </c>
      <c r="C21176" s="2" t="s">
        <v>30</v>
      </c>
      <c r="D21176" s="11">
        <v>2416</v>
      </c>
      <c r="E21176" s="12">
        <v>1.91</v>
      </c>
      <c r="F21176" s="12">
        <v>1.7999999999999999E-2</v>
      </c>
      <c r="G21176" s="11">
        <v>2169</v>
      </c>
      <c r="H21176" s="12">
        <v>1.44</v>
      </c>
      <c r="I21176" s="12">
        <v>2.988</v>
      </c>
      <c r="J21176" s="19">
        <f>IF(MONTH(A21176)&gt;VLOOKUP(Totals!$H$2,Totals!$O$5:$P$16,2,FALSE),YEAR(A21176)+1,YEAR(A21176))</f>
        <v>2025</v>
      </c>
    </row>
    <row r="21177" spans="1:10" x14ac:dyDescent="0.2">
      <c r="A21177" s="4">
        <v>45870</v>
      </c>
      <c r="B21177" s="2" t="s">
        <v>63</v>
      </c>
      <c r="C21177" s="2" t="s">
        <v>62</v>
      </c>
      <c r="D21177" s="11">
        <v>1802</v>
      </c>
      <c r="E21177" s="12">
        <v>0</v>
      </c>
      <c r="F21177" s="12">
        <v>0</v>
      </c>
      <c r="G21177" s="11">
        <v>1963</v>
      </c>
      <c r="H21177" s="12">
        <v>0.13</v>
      </c>
      <c r="I21177" s="12">
        <v>0.59299999999999997</v>
      </c>
      <c r="J21177" s="19">
        <f>IF(MONTH(A21177)&gt;VLOOKUP(Totals!$H$2,Totals!$O$5:$P$16,2,FALSE),YEAR(A21177)+1,YEAR(A21177))</f>
        <v>2025</v>
      </c>
    </row>
    <row r="21178" spans="1:10" x14ac:dyDescent="0.2">
      <c r="A21178" s="4">
        <v>45870</v>
      </c>
      <c r="B21178" s="2" t="s">
        <v>168</v>
      </c>
      <c r="C21178" s="2" t="s">
        <v>256</v>
      </c>
      <c r="D21178" s="11" t="s">
        <v>88</v>
      </c>
      <c r="E21178" s="12" t="s">
        <v>88</v>
      </c>
      <c r="F21178" s="12" t="s">
        <v>88</v>
      </c>
      <c r="G21178" s="11" t="s">
        <v>88</v>
      </c>
      <c r="H21178" s="12">
        <v>3.4540000000000002</v>
      </c>
      <c r="I21178" s="12">
        <v>0</v>
      </c>
      <c r="J21178" s="19">
        <f>IF(MONTH(A21178)&gt;VLOOKUP(Totals!$H$2,Totals!$O$5:$P$16,2,FALSE),YEAR(A21178)+1,YEAR(A21178))</f>
        <v>2025</v>
      </c>
    </row>
    <row r="21179" spans="1:10" x14ac:dyDescent="0.2">
      <c r="A21179" s="4">
        <v>45870</v>
      </c>
      <c r="B21179" s="2" t="s">
        <v>168</v>
      </c>
      <c r="C21179" s="2" t="s">
        <v>150</v>
      </c>
      <c r="D21179" s="11">
        <v>61745</v>
      </c>
      <c r="E21179" s="12">
        <v>1317.855</v>
      </c>
      <c r="F21179" s="12">
        <v>30.672000000000001</v>
      </c>
      <c r="G21179" s="11">
        <v>65707</v>
      </c>
      <c r="H21179" s="12">
        <v>1122.971</v>
      </c>
      <c r="I21179" s="12">
        <v>11.022</v>
      </c>
      <c r="J21179" s="19">
        <f>IF(MONTH(A21179)&gt;VLOOKUP(Totals!$H$2,Totals!$O$5:$P$16,2,FALSE),YEAR(A21179)+1,YEAR(A21179))</f>
        <v>2025</v>
      </c>
    </row>
    <row r="21180" spans="1:10" x14ac:dyDescent="0.2">
      <c r="A21180" s="4">
        <v>45870</v>
      </c>
      <c r="B21180" s="2" t="s">
        <v>67</v>
      </c>
      <c r="C21180" s="2" t="s">
        <v>68</v>
      </c>
      <c r="D21180" s="11">
        <v>2914</v>
      </c>
      <c r="E21180" s="12">
        <v>104.392</v>
      </c>
      <c r="F21180" s="12">
        <v>0.247</v>
      </c>
      <c r="G21180" s="11">
        <v>3190</v>
      </c>
      <c r="H21180" s="12">
        <v>180.37799999999999</v>
      </c>
      <c r="I21180" s="12">
        <v>0.68300000000000005</v>
      </c>
      <c r="J21180" s="19">
        <f>IF(MONTH(A21180)&gt;VLOOKUP(Totals!$H$2,Totals!$O$5:$P$16,2,FALSE),YEAR(A21180)+1,YEAR(A21180))</f>
        <v>2025</v>
      </c>
    </row>
    <row r="21181" spans="1:10" x14ac:dyDescent="0.2">
      <c r="A21181" s="4">
        <v>45870</v>
      </c>
      <c r="B21181" s="2" t="s">
        <v>197</v>
      </c>
      <c r="C21181" s="2" t="s">
        <v>35</v>
      </c>
      <c r="D21181" s="11">
        <v>47902</v>
      </c>
      <c r="E21181" s="12">
        <v>1036.798</v>
      </c>
      <c r="F21181" s="12">
        <v>14.462999999999999</v>
      </c>
      <c r="G21181" s="11">
        <v>47603</v>
      </c>
      <c r="H21181" s="12">
        <v>499.90699999999998</v>
      </c>
      <c r="I21181" s="12">
        <v>0</v>
      </c>
      <c r="J21181" s="19">
        <f>IF(MONTH(A21181)&gt;VLOOKUP(Totals!$H$2,Totals!$O$5:$P$16,2,FALSE),YEAR(A21181)+1,YEAR(A21181))</f>
        <v>2025</v>
      </c>
    </row>
    <row r="21182" spans="1:10" x14ac:dyDescent="0.2">
      <c r="A21182" s="4">
        <v>45870</v>
      </c>
      <c r="B21182" s="2" t="s">
        <v>200</v>
      </c>
      <c r="C21182" s="2" t="s">
        <v>18</v>
      </c>
      <c r="D21182" s="11">
        <v>9032</v>
      </c>
      <c r="E21182" s="12">
        <v>289.32</v>
      </c>
      <c r="F21182" s="12">
        <v>7.43</v>
      </c>
      <c r="G21182" s="11">
        <v>10273</v>
      </c>
      <c r="H21182" s="12">
        <v>134.19399999999999</v>
      </c>
      <c r="I21182" s="12">
        <v>0</v>
      </c>
      <c r="J21182" s="19">
        <f>IF(MONTH(A21182)&gt;VLOOKUP(Totals!$H$2,Totals!$O$5:$P$16,2,FALSE),YEAR(A21182)+1,YEAR(A21182))</f>
        <v>2025</v>
      </c>
    </row>
    <row r="21183" spans="1:10" x14ac:dyDescent="0.2">
      <c r="A21183" s="4">
        <v>45870</v>
      </c>
      <c r="B21183" s="2" t="s">
        <v>69</v>
      </c>
      <c r="C21183" s="2" t="s">
        <v>11</v>
      </c>
      <c r="D21183" s="11" t="s">
        <v>88</v>
      </c>
      <c r="E21183" s="12">
        <v>111.69799999999999</v>
      </c>
      <c r="F21183" s="12">
        <v>0</v>
      </c>
      <c r="G21183" s="11" t="s">
        <v>88</v>
      </c>
      <c r="H21183" s="12">
        <v>299.06700000000001</v>
      </c>
      <c r="I21183" s="12">
        <v>0</v>
      </c>
      <c r="J21183" s="19">
        <f>IF(MONTH(A21183)&gt;VLOOKUP(Totals!$H$2,Totals!$O$5:$P$16,2,FALSE),YEAR(A21183)+1,YEAR(A21183))</f>
        <v>2025</v>
      </c>
    </row>
    <row r="21184" spans="1:10" x14ac:dyDescent="0.2">
      <c r="A21184" s="4">
        <v>45870</v>
      </c>
      <c r="B21184" s="2" t="s">
        <v>69</v>
      </c>
      <c r="C21184" s="2" t="s">
        <v>35</v>
      </c>
      <c r="D21184" s="11">
        <v>162236</v>
      </c>
      <c r="E21184" s="12">
        <v>7105.9880000000003</v>
      </c>
      <c r="F21184" s="12">
        <v>29.530999999999999</v>
      </c>
      <c r="G21184" s="11">
        <v>166266</v>
      </c>
      <c r="H21184" s="12">
        <v>6125.7150000000001</v>
      </c>
      <c r="I21184" s="12">
        <v>0</v>
      </c>
      <c r="J21184" s="19">
        <f>IF(MONTH(A21184)&gt;VLOOKUP(Totals!$H$2,Totals!$O$5:$P$16,2,FALSE),YEAR(A21184)+1,YEAR(A21184))</f>
        <v>2025</v>
      </c>
    </row>
    <row r="21185" spans="1:10" x14ac:dyDescent="0.2">
      <c r="A21185" s="4">
        <v>45870</v>
      </c>
      <c r="B21185" s="2" t="s">
        <v>69</v>
      </c>
      <c r="C21185" s="2" t="s">
        <v>16</v>
      </c>
      <c r="D21185" s="11" t="s">
        <v>88</v>
      </c>
      <c r="E21185" s="12">
        <v>1351.1369999999999</v>
      </c>
      <c r="F21185" s="12">
        <v>0</v>
      </c>
      <c r="G21185" s="11" t="s">
        <v>88</v>
      </c>
      <c r="H21185" s="12" t="s">
        <v>88</v>
      </c>
      <c r="I21185" s="12" t="s">
        <v>88</v>
      </c>
      <c r="J21185" s="19">
        <f>IF(MONTH(A21185)&gt;VLOOKUP(Totals!$H$2,Totals!$O$5:$P$16,2,FALSE),YEAR(A21185)+1,YEAR(A21185))</f>
        <v>2025</v>
      </c>
    </row>
    <row r="21186" spans="1:10" x14ac:dyDescent="0.2">
      <c r="A21186" s="4">
        <v>45870</v>
      </c>
      <c r="B21186" s="2" t="s">
        <v>70</v>
      </c>
      <c r="C21186" s="2" t="s">
        <v>11</v>
      </c>
      <c r="D21186" s="11">
        <v>197</v>
      </c>
      <c r="E21186" s="12">
        <v>0</v>
      </c>
      <c r="F21186" s="12">
        <v>0</v>
      </c>
      <c r="G21186" s="11">
        <v>222</v>
      </c>
      <c r="H21186" s="12">
        <v>0</v>
      </c>
      <c r="I21186" s="12">
        <v>0</v>
      </c>
      <c r="J21186" s="19">
        <f>IF(MONTH(A21186)&gt;VLOOKUP(Totals!$H$2,Totals!$O$5:$P$16,2,FALSE),YEAR(A21186)+1,YEAR(A21186))</f>
        <v>2025</v>
      </c>
    </row>
    <row r="21187" spans="1:10" x14ac:dyDescent="0.2">
      <c r="A21187" s="4">
        <v>45870</v>
      </c>
      <c r="B21187" s="2" t="s">
        <v>70</v>
      </c>
      <c r="C21187" s="2" t="s">
        <v>22</v>
      </c>
      <c r="D21187" s="11">
        <v>1426</v>
      </c>
      <c r="E21187" s="12">
        <v>3.3319999999999999</v>
      </c>
      <c r="F21187" s="12">
        <v>0</v>
      </c>
      <c r="G21187" s="11">
        <v>1383</v>
      </c>
      <c r="H21187" s="12">
        <v>13.943</v>
      </c>
      <c r="I21187" s="12">
        <v>0</v>
      </c>
      <c r="J21187" s="19">
        <f>IF(MONTH(A21187)&gt;VLOOKUP(Totals!$H$2,Totals!$O$5:$P$16,2,FALSE),YEAR(A21187)+1,YEAR(A21187))</f>
        <v>2025</v>
      </c>
    </row>
    <row r="21188" spans="1:10" x14ac:dyDescent="0.2">
      <c r="A21188" s="4">
        <v>45870</v>
      </c>
      <c r="B21188" s="2" t="s">
        <v>70</v>
      </c>
      <c r="C21188" s="2" t="s">
        <v>30</v>
      </c>
      <c r="D21188" s="11">
        <v>192</v>
      </c>
      <c r="E21188" s="12">
        <v>0.86499999999999999</v>
      </c>
      <c r="F21188" s="12">
        <v>0</v>
      </c>
      <c r="G21188" s="11">
        <v>412</v>
      </c>
      <c r="H21188" s="12">
        <v>2.5979999999999999</v>
      </c>
      <c r="I21188" s="12">
        <v>0</v>
      </c>
      <c r="J21188" s="19">
        <f>IF(MONTH(A21188)&gt;VLOOKUP(Totals!$H$2,Totals!$O$5:$P$16,2,FALSE),YEAR(A21188)+1,YEAR(A21188))</f>
        <v>2025</v>
      </c>
    </row>
    <row r="21189" spans="1:10" x14ac:dyDescent="0.2">
      <c r="A21189" s="4">
        <v>45870</v>
      </c>
      <c r="B21189" s="2" t="s">
        <v>71</v>
      </c>
      <c r="C21189" s="2" t="s">
        <v>66</v>
      </c>
      <c r="D21189" s="11">
        <v>4492</v>
      </c>
      <c r="E21189" s="12">
        <v>19.451000000000001</v>
      </c>
      <c r="F21189" s="12">
        <v>0</v>
      </c>
      <c r="G21189" s="11">
        <v>3640</v>
      </c>
      <c r="H21189" s="12">
        <v>162.708</v>
      </c>
      <c r="I21189" s="12">
        <v>0</v>
      </c>
      <c r="J21189" s="19">
        <f>IF(MONTH(A21189)&gt;VLOOKUP(Totals!$H$2,Totals!$O$5:$P$16,2,FALSE),YEAR(A21189)+1,YEAR(A21189))</f>
        <v>2025</v>
      </c>
    </row>
    <row r="21190" spans="1:10" x14ac:dyDescent="0.2">
      <c r="A21190" s="4">
        <v>45870</v>
      </c>
      <c r="B21190" s="2" t="s">
        <v>246</v>
      </c>
      <c r="C21190" s="2" t="s">
        <v>247</v>
      </c>
      <c r="D21190" s="11">
        <v>12665</v>
      </c>
      <c r="E21190" s="12">
        <v>383.58300000000003</v>
      </c>
      <c r="F21190" s="12">
        <v>0.76400000000000001</v>
      </c>
      <c r="G21190" s="11">
        <v>11625</v>
      </c>
      <c r="H21190" s="12">
        <v>179.02500000000001</v>
      </c>
      <c r="I21190" s="12">
        <v>3.762</v>
      </c>
      <c r="J21190" s="19">
        <f>IF(MONTH(A21190)&gt;VLOOKUP(Totals!$H$2,Totals!$O$5:$P$16,2,FALSE),YEAR(A21190)+1,YEAR(A21190))</f>
        <v>2025</v>
      </c>
    </row>
    <row r="21191" spans="1:10" x14ac:dyDescent="0.2">
      <c r="A21191" s="4">
        <v>45870</v>
      </c>
      <c r="B21191" s="2" t="s">
        <v>160</v>
      </c>
      <c r="C21191" s="2" t="s">
        <v>161</v>
      </c>
      <c r="D21191" s="11" t="s">
        <v>88</v>
      </c>
      <c r="E21191" s="12">
        <v>738.46699999999998</v>
      </c>
      <c r="F21191" s="12">
        <v>0</v>
      </c>
      <c r="G21191" s="11" t="s">
        <v>88</v>
      </c>
      <c r="H21191" s="12">
        <v>315.81099999999998</v>
      </c>
      <c r="I21191" s="12">
        <v>0</v>
      </c>
      <c r="J21191" s="19">
        <f>IF(MONTH(A21191)&gt;VLOOKUP(Totals!$H$2,Totals!$O$5:$P$16,2,FALSE),YEAR(A21191)+1,YEAR(A21191))</f>
        <v>2025</v>
      </c>
    </row>
    <row r="21192" spans="1:10" x14ac:dyDescent="0.2">
      <c r="A21192" s="4">
        <v>45870</v>
      </c>
      <c r="B21192" s="2" t="s">
        <v>160</v>
      </c>
      <c r="C21192" s="2" t="s">
        <v>11</v>
      </c>
      <c r="D21192" s="11" t="s">
        <v>88</v>
      </c>
      <c r="E21192" s="12">
        <v>820.053</v>
      </c>
      <c r="F21192" s="12">
        <v>0</v>
      </c>
      <c r="G21192" s="11" t="s">
        <v>88</v>
      </c>
      <c r="H21192" s="12">
        <v>1020.491</v>
      </c>
      <c r="I21192" s="12">
        <v>0</v>
      </c>
      <c r="J21192" s="19">
        <f>IF(MONTH(A21192)&gt;VLOOKUP(Totals!$H$2,Totals!$O$5:$P$16,2,FALSE),YEAR(A21192)+1,YEAR(A21192))</f>
        <v>2025</v>
      </c>
    </row>
    <row r="21193" spans="1:10" x14ac:dyDescent="0.2">
      <c r="A21193" s="4">
        <v>45870</v>
      </c>
      <c r="B21193" s="2" t="s">
        <v>72</v>
      </c>
      <c r="C21193" s="2" t="s">
        <v>37</v>
      </c>
      <c r="D21193" s="11">
        <v>36559</v>
      </c>
      <c r="E21193" s="12">
        <v>1843.2950000000001</v>
      </c>
      <c r="F21193" s="12">
        <v>23.468</v>
      </c>
      <c r="G21193" s="11">
        <v>31710</v>
      </c>
      <c r="H21193" s="12">
        <v>924.47400000000005</v>
      </c>
      <c r="I21193" s="12">
        <v>0</v>
      </c>
      <c r="J21193" s="19">
        <f>IF(MONTH(A21193)&gt;VLOOKUP(Totals!$H$2,Totals!$O$5:$P$16,2,FALSE),YEAR(A21193)+1,YEAR(A21193))</f>
        <v>2025</v>
      </c>
    </row>
    <row r="21194" spans="1:10" x14ac:dyDescent="0.2">
      <c r="A21194" s="4">
        <v>45870</v>
      </c>
      <c r="B21194" s="2" t="s">
        <v>248</v>
      </c>
      <c r="C21194" s="2" t="s">
        <v>18</v>
      </c>
      <c r="D21194" s="11">
        <v>805</v>
      </c>
      <c r="E21194" s="12">
        <v>49.545999999999999</v>
      </c>
      <c r="F21194" s="12">
        <v>0</v>
      </c>
      <c r="G21194" s="11">
        <v>810</v>
      </c>
      <c r="H21194" s="12">
        <v>0</v>
      </c>
      <c r="I21194" s="12">
        <v>0</v>
      </c>
      <c r="J21194" s="19">
        <f>IF(MONTH(A21194)&gt;VLOOKUP(Totals!$H$2,Totals!$O$5:$P$16,2,FALSE),YEAR(A21194)+1,YEAR(A21194))</f>
        <v>2025</v>
      </c>
    </row>
    <row r="21195" spans="1:10" x14ac:dyDescent="0.2">
      <c r="A21195" s="4">
        <v>45870</v>
      </c>
      <c r="B21195" s="2" t="s">
        <v>273</v>
      </c>
      <c r="C21195" s="2" t="s">
        <v>28</v>
      </c>
      <c r="D21195" s="11">
        <v>5732</v>
      </c>
      <c r="E21195" s="12">
        <v>0</v>
      </c>
      <c r="F21195" s="12">
        <v>0</v>
      </c>
      <c r="G21195" s="11">
        <v>5970</v>
      </c>
      <c r="H21195" s="12">
        <v>0</v>
      </c>
      <c r="I21195" s="12">
        <v>0</v>
      </c>
      <c r="J21195" s="19">
        <f>IF(MONTH(A21195)&gt;VLOOKUP(Totals!$H$2,Totals!$O$5:$P$16,2,FALSE),YEAR(A21195)+1,YEAR(A21195))</f>
        <v>2025</v>
      </c>
    </row>
    <row r="21196" spans="1:10" x14ac:dyDescent="0.2">
      <c r="A21196" s="4">
        <v>45870</v>
      </c>
      <c r="B21196" s="2" t="s">
        <v>266</v>
      </c>
      <c r="C21196" s="2" t="s">
        <v>34</v>
      </c>
      <c r="D21196" s="11" t="s">
        <v>88</v>
      </c>
      <c r="E21196" s="12">
        <v>0</v>
      </c>
      <c r="F21196" s="12">
        <v>0</v>
      </c>
      <c r="G21196" s="11" t="s">
        <v>88</v>
      </c>
      <c r="H21196" s="12">
        <v>0</v>
      </c>
      <c r="I21196" s="12">
        <v>0</v>
      </c>
      <c r="J21196" s="19">
        <f>IF(MONTH(A21196)&gt;VLOOKUP(Totals!$H$2,Totals!$O$5:$P$16,2,FALSE),YEAR(A21196)+1,YEAR(A21196))</f>
        <v>2025</v>
      </c>
    </row>
    <row r="21197" spans="1:10" x14ac:dyDescent="0.2">
      <c r="A21197" s="4">
        <v>45870</v>
      </c>
      <c r="B21197" s="2" t="s">
        <v>266</v>
      </c>
      <c r="C21197" s="2" t="s">
        <v>35</v>
      </c>
      <c r="D21197" s="11">
        <v>628</v>
      </c>
      <c r="E21197" s="12">
        <v>0</v>
      </c>
      <c r="F21197" s="12">
        <v>0</v>
      </c>
      <c r="G21197" s="11">
        <v>414</v>
      </c>
      <c r="H21197" s="12">
        <v>0</v>
      </c>
      <c r="I21197" s="12">
        <v>0</v>
      </c>
      <c r="J21197" s="19">
        <f>IF(MONTH(A21197)&gt;VLOOKUP(Totals!$H$2,Totals!$O$5:$P$16,2,FALSE),YEAR(A21197)+1,YEAR(A21197))</f>
        <v>2025</v>
      </c>
    </row>
    <row r="21198" spans="1:10" x14ac:dyDescent="0.2">
      <c r="A21198" s="4">
        <v>45870</v>
      </c>
      <c r="B21198" s="2" t="s">
        <v>266</v>
      </c>
      <c r="C21198" s="2" t="s">
        <v>169</v>
      </c>
      <c r="D21198" s="11">
        <v>8761</v>
      </c>
      <c r="E21198" s="12">
        <v>342.61700000000002</v>
      </c>
      <c r="F21198" s="12">
        <v>3.9340000000000002</v>
      </c>
      <c r="G21198" s="11">
        <v>9091</v>
      </c>
      <c r="H21198" s="12">
        <v>140.38800000000001</v>
      </c>
      <c r="I21198" s="12">
        <v>0</v>
      </c>
      <c r="J21198" s="19">
        <f>IF(MONTH(A21198)&gt;VLOOKUP(Totals!$H$2,Totals!$O$5:$P$16,2,FALSE),YEAR(A21198)+1,YEAR(A21198))</f>
        <v>2025</v>
      </c>
    </row>
    <row r="21199" spans="1:10" x14ac:dyDescent="0.2">
      <c r="A21199" s="4">
        <v>45870</v>
      </c>
      <c r="B21199" s="2" t="s">
        <v>261</v>
      </c>
      <c r="C21199" s="2" t="s">
        <v>32</v>
      </c>
      <c r="D21199" s="11">
        <v>3971</v>
      </c>
      <c r="E21199" s="12">
        <v>108.95699999999999</v>
      </c>
      <c r="F21199" s="12">
        <v>0</v>
      </c>
      <c r="G21199" s="11">
        <v>3907</v>
      </c>
      <c r="H21199" s="12">
        <v>43.798000000000002</v>
      </c>
      <c r="I21199" s="12">
        <v>0</v>
      </c>
      <c r="J21199" s="19">
        <f>IF(MONTH(A21199)&gt;VLOOKUP(Totals!$H$2,Totals!$O$5:$P$16,2,FALSE),YEAR(A21199)+1,YEAR(A21199))</f>
        <v>2025</v>
      </c>
    </row>
    <row r="21200" spans="1:10" x14ac:dyDescent="0.2">
      <c r="A21200" s="4">
        <v>45870</v>
      </c>
      <c r="B21200" s="2" t="s">
        <v>73</v>
      </c>
      <c r="C21200" s="2" t="s">
        <v>16</v>
      </c>
      <c r="D21200" s="11">
        <v>21050</v>
      </c>
      <c r="E21200" s="12">
        <v>543.64099999999996</v>
      </c>
      <c r="F21200" s="12">
        <v>30.995000000000001</v>
      </c>
      <c r="G21200" s="11">
        <v>23453</v>
      </c>
      <c r="H21200" s="12">
        <v>794.13599999999997</v>
      </c>
      <c r="I21200" s="12">
        <v>167.95099999999999</v>
      </c>
      <c r="J21200" s="19">
        <f>IF(MONTH(A21200)&gt;VLOOKUP(Totals!$H$2,Totals!$O$5:$P$16,2,FALSE),YEAR(A21200)+1,YEAR(A21200))</f>
        <v>2025</v>
      </c>
    </row>
    <row r="21201" spans="1:10" x14ac:dyDescent="0.2">
      <c r="A21201" s="4">
        <v>45870</v>
      </c>
      <c r="B21201" s="2" t="s">
        <v>74</v>
      </c>
      <c r="C21201" s="2" t="s">
        <v>18</v>
      </c>
      <c r="D21201" s="11" t="s">
        <v>88</v>
      </c>
      <c r="E21201" s="12">
        <v>191.83600000000001</v>
      </c>
      <c r="F21201" s="12">
        <v>0</v>
      </c>
      <c r="G21201" s="11" t="s">
        <v>88</v>
      </c>
      <c r="H21201" s="12">
        <v>218.673</v>
      </c>
      <c r="I21201" s="12">
        <v>0</v>
      </c>
      <c r="J21201" s="19">
        <f>IF(MONTH(A21201)&gt;VLOOKUP(Totals!$H$2,Totals!$O$5:$P$16,2,FALSE),YEAR(A21201)+1,YEAR(A21201))</f>
        <v>2025</v>
      </c>
    </row>
    <row r="21202" spans="1:10" x14ac:dyDescent="0.2">
      <c r="A21202" s="4">
        <v>45870</v>
      </c>
      <c r="B21202" s="2" t="s">
        <v>74</v>
      </c>
      <c r="C21202" s="2" t="s">
        <v>32</v>
      </c>
      <c r="D21202" s="11" t="s">
        <v>88</v>
      </c>
      <c r="E21202" s="12" t="s">
        <v>88</v>
      </c>
      <c r="F21202" s="12" t="s">
        <v>88</v>
      </c>
      <c r="G21202" s="11" t="s">
        <v>88</v>
      </c>
      <c r="H21202" s="12">
        <v>52.276000000000003</v>
      </c>
      <c r="I21202" s="12">
        <v>0</v>
      </c>
      <c r="J21202" s="19">
        <f>IF(MONTH(A21202)&gt;VLOOKUP(Totals!$H$2,Totals!$O$5:$P$16,2,FALSE),YEAR(A21202)+1,YEAR(A21202))</f>
        <v>2025</v>
      </c>
    </row>
    <row r="21203" spans="1:10" x14ac:dyDescent="0.2">
      <c r="A21203" s="4">
        <v>45870</v>
      </c>
      <c r="B21203" s="2" t="s">
        <v>74</v>
      </c>
      <c r="C21203" s="2" t="s">
        <v>35</v>
      </c>
      <c r="D21203" s="11" t="s">
        <v>88</v>
      </c>
      <c r="E21203" s="12" t="s">
        <v>88</v>
      </c>
      <c r="F21203" s="12" t="s">
        <v>88</v>
      </c>
      <c r="G21203" s="11" t="s">
        <v>88</v>
      </c>
      <c r="H21203" s="12">
        <v>61.231999999999999</v>
      </c>
      <c r="I21203" s="12">
        <v>0</v>
      </c>
      <c r="J21203" s="19">
        <f>IF(MONTH(A21203)&gt;VLOOKUP(Totals!$H$2,Totals!$O$5:$P$16,2,FALSE),YEAR(A21203)+1,YEAR(A21203))</f>
        <v>2025</v>
      </c>
    </row>
    <row r="21204" spans="1:10" x14ac:dyDescent="0.2">
      <c r="A21204" s="4">
        <v>45870</v>
      </c>
      <c r="B21204" s="2" t="s">
        <v>74</v>
      </c>
      <c r="C21204" s="2" t="s">
        <v>16</v>
      </c>
      <c r="D21204" s="11" t="s">
        <v>88</v>
      </c>
      <c r="E21204" s="12">
        <v>1303.04</v>
      </c>
      <c r="F21204" s="12">
        <v>0</v>
      </c>
      <c r="G21204" s="11" t="s">
        <v>88</v>
      </c>
      <c r="H21204" s="12" t="s">
        <v>88</v>
      </c>
      <c r="I21204" s="12" t="s">
        <v>88</v>
      </c>
      <c r="J21204" s="19">
        <f>IF(MONTH(A21204)&gt;VLOOKUP(Totals!$H$2,Totals!$O$5:$P$16,2,FALSE),YEAR(A21204)+1,YEAR(A21204))</f>
        <v>2025</v>
      </c>
    </row>
    <row r="21205" spans="1:10" x14ac:dyDescent="0.2">
      <c r="A21205" s="4">
        <v>45870</v>
      </c>
      <c r="B21205" s="2" t="s">
        <v>264</v>
      </c>
      <c r="C21205" s="2" t="s">
        <v>76</v>
      </c>
      <c r="D21205" s="11">
        <v>23225</v>
      </c>
      <c r="E21205" s="12">
        <v>706.87900000000002</v>
      </c>
      <c r="F21205" s="12">
        <v>0</v>
      </c>
      <c r="G21205" s="11">
        <v>19418</v>
      </c>
      <c r="H21205" s="12">
        <v>0</v>
      </c>
      <c r="I21205" s="12">
        <v>0</v>
      </c>
      <c r="J21205" s="19">
        <f>IF(MONTH(A21205)&gt;VLOOKUP(Totals!$H$2,Totals!$O$5:$P$16,2,FALSE),YEAR(A21205)+1,YEAR(A21205))</f>
        <v>2025</v>
      </c>
    </row>
    <row r="21206" spans="1:10" x14ac:dyDescent="0.2">
      <c r="A21206" s="4">
        <v>45870</v>
      </c>
      <c r="B21206" s="2" t="s">
        <v>75</v>
      </c>
      <c r="C21206" s="2" t="s">
        <v>76</v>
      </c>
      <c r="D21206" s="11">
        <v>19917</v>
      </c>
      <c r="E21206" s="12">
        <v>946.23099999999999</v>
      </c>
      <c r="F21206" s="12">
        <v>0</v>
      </c>
      <c r="G21206" s="11">
        <v>20884</v>
      </c>
      <c r="H21206" s="12">
        <v>361.04500000000002</v>
      </c>
      <c r="I21206" s="12">
        <v>0.185</v>
      </c>
      <c r="J21206" s="19">
        <f>IF(MONTH(A21206)&gt;VLOOKUP(Totals!$H$2,Totals!$O$5:$P$16,2,FALSE),YEAR(A21206)+1,YEAR(A21206))</f>
        <v>2025</v>
      </c>
    </row>
    <row r="21207" spans="1:10" x14ac:dyDescent="0.2">
      <c r="A21207" s="4">
        <v>45870</v>
      </c>
      <c r="B21207" s="2" t="s">
        <v>193</v>
      </c>
      <c r="C21207" s="2" t="s">
        <v>27</v>
      </c>
      <c r="D21207" s="11">
        <v>10458</v>
      </c>
      <c r="E21207" s="12">
        <v>0</v>
      </c>
      <c r="F21207" s="12">
        <v>0</v>
      </c>
      <c r="G21207" s="11">
        <v>10958</v>
      </c>
      <c r="H21207" s="12">
        <v>0</v>
      </c>
      <c r="I21207" s="12">
        <v>0</v>
      </c>
      <c r="J21207" s="19">
        <f>IF(MONTH(A21207)&gt;VLOOKUP(Totals!$H$2,Totals!$O$5:$P$16,2,FALSE),YEAR(A21207)+1,YEAR(A21207))</f>
        <v>2025</v>
      </c>
    </row>
    <row r="21208" spans="1:10" x14ac:dyDescent="0.2">
      <c r="A21208" s="4">
        <v>45870</v>
      </c>
      <c r="B21208" s="2" t="s">
        <v>193</v>
      </c>
      <c r="C21208" s="2" t="s">
        <v>28</v>
      </c>
      <c r="D21208" s="11">
        <v>23447</v>
      </c>
      <c r="E21208" s="12">
        <v>0</v>
      </c>
      <c r="F21208" s="12">
        <v>0</v>
      </c>
      <c r="G21208" s="11">
        <v>21743</v>
      </c>
      <c r="H21208" s="12">
        <v>0</v>
      </c>
      <c r="I21208" s="12">
        <v>0</v>
      </c>
      <c r="J21208" s="19">
        <f>IF(MONTH(A21208)&gt;VLOOKUP(Totals!$H$2,Totals!$O$5:$P$16,2,FALSE),YEAR(A21208)+1,YEAR(A21208))</f>
        <v>2025</v>
      </c>
    </row>
    <row r="21209" spans="1:10" x14ac:dyDescent="0.2">
      <c r="A21209" s="4">
        <v>45870</v>
      </c>
      <c r="B21209" s="2" t="s">
        <v>193</v>
      </c>
      <c r="C21209" s="2" t="s">
        <v>11</v>
      </c>
      <c r="D21209" s="11">
        <v>20318</v>
      </c>
      <c r="E21209" s="12">
        <v>0</v>
      </c>
      <c r="F21209" s="12">
        <v>0</v>
      </c>
      <c r="G21209" s="11">
        <v>20096</v>
      </c>
      <c r="H21209" s="12">
        <v>0</v>
      </c>
      <c r="I21209" s="12">
        <v>0</v>
      </c>
      <c r="J21209" s="19">
        <f>IF(MONTH(A21209)&gt;VLOOKUP(Totals!$H$2,Totals!$O$5:$P$16,2,FALSE),YEAR(A21209)+1,YEAR(A21209))</f>
        <v>2025</v>
      </c>
    </row>
    <row r="21210" spans="1:10" x14ac:dyDescent="0.2">
      <c r="A21210" s="4">
        <v>45870</v>
      </c>
      <c r="B21210" s="2" t="s">
        <v>193</v>
      </c>
      <c r="C21210" s="2" t="s">
        <v>150</v>
      </c>
      <c r="D21210" s="11">
        <v>25419</v>
      </c>
      <c r="E21210" s="12">
        <v>340.84300000000002</v>
      </c>
      <c r="F21210" s="12">
        <v>20.692</v>
      </c>
      <c r="G21210" s="11">
        <v>28490</v>
      </c>
      <c r="H21210" s="12">
        <v>344.48</v>
      </c>
      <c r="I21210" s="12">
        <v>0.27900000000000003</v>
      </c>
      <c r="J21210" s="19">
        <f>IF(MONTH(A21210)&gt;VLOOKUP(Totals!$H$2,Totals!$O$5:$P$16,2,FALSE),YEAR(A21210)+1,YEAR(A21210))</f>
        <v>2025</v>
      </c>
    </row>
    <row r="21211" spans="1:10" x14ac:dyDescent="0.2">
      <c r="A21211" s="4">
        <v>45870</v>
      </c>
      <c r="B21211" s="2" t="s">
        <v>193</v>
      </c>
      <c r="C21211" s="2" t="s">
        <v>30</v>
      </c>
      <c r="D21211" s="11">
        <v>3061</v>
      </c>
      <c r="E21211" s="12">
        <v>0</v>
      </c>
      <c r="F21211" s="12">
        <v>0</v>
      </c>
      <c r="G21211" s="11">
        <v>3128</v>
      </c>
      <c r="H21211" s="12">
        <v>0</v>
      </c>
      <c r="I21211" s="12">
        <v>0</v>
      </c>
      <c r="J21211" s="19">
        <f>IF(MONTH(A21211)&gt;VLOOKUP(Totals!$H$2,Totals!$O$5:$P$16,2,FALSE),YEAR(A21211)+1,YEAR(A21211))</f>
        <v>2025</v>
      </c>
    </row>
    <row r="21212" spans="1:10" x14ac:dyDescent="0.2">
      <c r="A21212" s="4">
        <v>45870</v>
      </c>
      <c r="B21212" s="2" t="s">
        <v>193</v>
      </c>
      <c r="C21212" s="2" t="s">
        <v>62</v>
      </c>
      <c r="D21212" s="11">
        <v>696</v>
      </c>
      <c r="E21212" s="12">
        <v>0</v>
      </c>
      <c r="F21212" s="12">
        <v>0</v>
      </c>
      <c r="G21212" s="11">
        <v>740</v>
      </c>
      <c r="H21212" s="12">
        <v>0</v>
      </c>
      <c r="I21212" s="12">
        <v>0</v>
      </c>
      <c r="J21212" s="19">
        <f>IF(MONTH(A21212)&gt;VLOOKUP(Totals!$H$2,Totals!$O$5:$P$16,2,FALSE),YEAR(A21212)+1,YEAR(A21212))</f>
        <v>2025</v>
      </c>
    </row>
    <row r="21213" spans="1:10" x14ac:dyDescent="0.2">
      <c r="A21213" s="4">
        <v>45870</v>
      </c>
      <c r="B21213" s="2" t="s">
        <v>236</v>
      </c>
      <c r="C21213" s="2" t="s">
        <v>18</v>
      </c>
      <c r="D21213" s="11">
        <v>12126</v>
      </c>
      <c r="E21213" s="12">
        <v>655.97</v>
      </c>
      <c r="F21213" s="12">
        <v>1.62</v>
      </c>
      <c r="G21213" s="11">
        <v>11596</v>
      </c>
      <c r="H21213" s="12">
        <v>219.59</v>
      </c>
      <c r="I21213" s="12">
        <v>0</v>
      </c>
      <c r="J21213" s="19">
        <f>IF(MONTH(A21213)&gt;VLOOKUP(Totals!$H$2,Totals!$O$5:$P$16,2,FALSE),YEAR(A21213)+1,YEAR(A21213))</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selection activeCell="G11" sqref="G11"/>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180</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7933219</v>
      </c>
      <c r="C6" s="37">
        <v>251144.01100000023</v>
      </c>
      <c r="D6" s="37">
        <v>14480.56700000001</v>
      </c>
      <c r="E6" s="37">
        <v>7690053</v>
      </c>
      <c r="F6" s="37">
        <v>203851.70900000009</v>
      </c>
      <c r="G6" s="38">
        <v>7470.7440000000042</v>
      </c>
      <c r="H6" s="20">
        <f>SUM(B6,E6)</f>
        <v>15623272</v>
      </c>
      <c r="I6" s="21">
        <f>SUM(C6,F6)</f>
        <v>454995.72000000032</v>
      </c>
      <c r="J6" s="21">
        <f>SUM(D6,G6)</f>
        <v>21951.311000000016</v>
      </c>
      <c r="O6" s="2" t="s">
        <v>174</v>
      </c>
      <c r="P6" s="2">
        <v>2</v>
      </c>
    </row>
    <row r="7" spans="1:16" x14ac:dyDescent="0.2">
      <c r="A7" s="39">
        <v>2010</v>
      </c>
      <c r="B7" s="40">
        <v>13103054</v>
      </c>
      <c r="C7" s="41">
        <v>464605.58799999935</v>
      </c>
      <c r="D7" s="41">
        <v>27074.333999999995</v>
      </c>
      <c r="E7" s="41">
        <v>12998331</v>
      </c>
      <c r="F7" s="41">
        <v>310519.0129999994</v>
      </c>
      <c r="G7" s="42">
        <v>11725.320999999998</v>
      </c>
      <c r="H7" s="20">
        <f t="shared" ref="H7:J12" si="0">SUM(B7,E7)</f>
        <v>26101385</v>
      </c>
      <c r="I7" s="21">
        <f t="shared" si="0"/>
        <v>775124.60099999874</v>
      </c>
      <c r="J7" s="21">
        <f t="shared" si="0"/>
        <v>38799.654999999992</v>
      </c>
      <c r="O7" s="2" t="s">
        <v>175</v>
      </c>
      <c r="P7" s="2">
        <v>3</v>
      </c>
    </row>
    <row r="8" spans="1:16" x14ac:dyDescent="0.2">
      <c r="A8" s="39">
        <v>2011</v>
      </c>
      <c r="B8" s="40">
        <v>13966329</v>
      </c>
      <c r="C8" s="41">
        <v>517860.04900000012</v>
      </c>
      <c r="D8" s="41">
        <v>32165.655000000002</v>
      </c>
      <c r="E8" s="41">
        <v>13808897</v>
      </c>
      <c r="F8" s="41">
        <v>313338.19199999969</v>
      </c>
      <c r="G8" s="42">
        <v>11220.339000000002</v>
      </c>
      <c r="H8" s="20">
        <f t="shared" si="0"/>
        <v>27775226</v>
      </c>
      <c r="I8" s="21">
        <f t="shared" si="0"/>
        <v>831198.24099999981</v>
      </c>
      <c r="J8" s="21">
        <f t="shared" si="0"/>
        <v>43385.994000000006</v>
      </c>
      <c r="O8" s="2" t="s">
        <v>176</v>
      </c>
      <c r="P8" s="2">
        <v>4</v>
      </c>
    </row>
    <row r="9" spans="1:16" x14ac:dyDescent="0.2">
      <c r="A9" s="39">
        <v>2012</v>
      </c>
      <c r="B9" s="40">
        <v>14626097</v>
      </c>
      <c r="C9" s="41">
        <v>538260.68699999957</v>
      </c>
      <c r="D9" s="41">
        <v>32465.61600000002</v>
      </c>
      <c r="E9" s="41">
        <v>14429293</v>
      </c>
      <c r="F9" s="41">
        <v>323521.0480000003</v>
      </c>
      <c r="G9" s="42">
        <v>10940.418999999985</v>
      </c>
      <c r="H9" s="20">
        <f t="shared" si="0"/>
        <v>29055390</v>
      </c>
      <c r="I9" s="21">
        <f t="shared" si="0"/>
        <v>861781.73499999987</v>
      </c>
      <c r="J9" s="21">
        <f t="shared" si="0"/>
        <v>43406.035000000003</v>
      </c>
      <c r="O9" s="2" t="s">
        <v>177</v>
      </c>
      <c r="P9" s="2">
        <v>5</v>
      </c>
    </row>
    <row r="10" spans="1:16" x14ac:dyDescent="0.2">
      <c r="A10" s="39">
        <v>2013</v>
      </c>
      <c r="B10" s="40">
        <v>15468455</v>
      </c>
      <c r="C10" s="41">
        <v>529351.21899999946</v>
      </c>
      <c r="D10" s="41">
        <v>31252.368000000013</v>
      </c>
      <c r="E10" s="41">
        <v>15267279</v>
      </c>
      <c r="F10" s="41">
        <v>352465.44399999978</v>
      </c>
      <c r="G10" s="42">
        <v>10235.160000000002</v>
      </c>
      <c r="H10" s="20">
        <f t="shared" si="0"/>
        <v>30735734</v>
      </c>
      <c r="I10" s="21">
        <f t="shared" si="0"/>
        <v>881816.66299999924</v>
      </c>
      <c r="J10" s="21">
        <f t="shared" si="0"/>
        <v>41487.528000000013</v>
      </c>
      <c r="O10" s="2" t="s">
        <v>178</v>
      </c>
      <c r="P10" s="2">
        <v>6</v>
      </c>
    </row>
    <row r="11" spans="1:16" x14ac:dyDescent="0.2">
      <c r="A11" s="39">
        <v>2014</v>
      </c>
      <c r="B11" s="40">
        <v>16426139</v>
      </c>
      <c r="C11" s="41">
        <v>519553.29699999996</v>
      </c>
      <c r="D11" s="41">
        <v>29874.717999999983</v>
      </c>
      <c r="E11" s="41">
        <v>16257795</v>
      </c>
      <c r="F11" s="41">
        <v>364639.38100000017</v>
      </c>
      <c r="G11" s="42">
        <v>10761.671999999995</v>
      </c>
      <c r="H11" s="20">
        <f t="shared" si="0"/>
        <v>32683934</v>
      </c>
      <c r="I11" s="21">
        <f t="shared" si="0"/>
        <v>884192.67800000007</v>
      </c>
      <c r="J11" s="21">
        <f t="shared" si="0"/>
        <v>40636.389999999978</v>
      </c>
      <c r="O11" s="2" t="s">
        <v>179</v>
      </c>
      <c r="P11" s="2">
        <v>7</v>
      </c>
    </row>
    <row r="12" spans="1:16" x14ac:dyDescent="0.2">
      <c r="A12" s="39">
        <v>2015</v>
      </c>
      <c r="B12" s="40">
        <v>17150269</v>
      </c>
      <c r="C12" s="41">
        <v>513925.93399999966</v>
      </c>
      <c r="D12" s="41">
        <v>28808.092000000026</v>
      </c>
      <c r="E12" s="41">
        <v>16973247</v>
      </c>
      <c r="F12" s="41">
        <v>436605.21099999972</v>
      </c>
      <c r="G12" s="42">
        <v>11070.837000000014</v>
      </c>
      <c r="H12" s="20">
        <f t="shared" si="0"/>
        <v>34123516</v>
      </c>
      <c r="I12" s="21">
        <f t="shared" si="0"/>
        <v>950531.14499999932</v>
      </c>
      <c r="J12" s="21">
        <f t="shared" si="0"/>
        <v>39878.92900000004</v>
      </c>
      <c r="O12" s="2" t="s">
        <v>180</v>
      </c>
      <c r="P12" s="2">
        <v>8</v>
      </c>
    </row>
    <row r="13" spans="1:16" x14ac:dyDescent="0.2">
      <c r="A13" s="39">
        <v>2016</v>
      </c>
      <c r="B13" s="40">
        <v>18483148</v>
      </c>
      <c r="C13" s="41">
        <v>489997.38000000035</v>
      </c>
      <c r="D13" s="41">
        <v>25087.92199999998</v>
      </c>
      <c r="E13" s="41">
        <v>18256069</v>
      </c>
      <c r="F13" s="41">
        <v>510773.4960000001</v>
      </c>
      <c r="G13" s="42">
        <v>10573.353000000005</v>
      </c>
      <c r="H13" s="20">
        <f t="shared" ref="H13:J14" si="1">SUM(B13,E13)</f>
        <v>36739217</v>
      </c>
      <c r="I13" s="21">
        <f t="shared" si="1"/>
        <v>1000770.8760000004</v>
      </c>
      <c r="J13" s="21">
        <f t="shared" si="1"/>
        <v>35661.274999999987</v>
      </c>
      <c r="O13" s="2" t="s">
        <v>181</v>
      </c>
      <c r="P13" s="2">
        <v>9</v>
      </c>
    </row>
    <row r="14" spans="1:16" x14ac:dyDescent="0.2">
      <c r="A14" s="39">
        <v>2017</v>
      </c>
      <c r="B14" s="40">
        <v>19614004</v>
      </c>
      <c r="C14" s="41">
        <v>542813.53099999984</v>
      </c>
      <c r="D14" s="41">
        <v>27486.942999999985</v>
      </c>
      <c r="E14" s="41">
        <v>19367081</v>
      </c>
      <c r="F14" s="41">
        <v>519084.01299999992</v>
      </c>
      <c r="G14" s="42">
        <v>10639.759</v>
      </c>
      <c r="H14" s="20">
        <f t="shared" si="1"/>
        <v>38981085</v>
      </c>
      <c r="I14" s="21">
        <f t="shared" si="1"/>
        <v>1061897.5439999998</v>
      </c>
      <c r="J14" s="21">
        <f t="shared" si="1"/>
        <v>38126.701999999983</v>
      </c>
      <c r="O14" s="2" t="s">
        <v>182</v>
      </c>
      <c r="P14" s="2">
        <v>10</v>
      </c>
    </row>
    <row r="15" spans="1:16" x14ac:dyDescent="0.2">
      <c r="A15" s="39">
        <v>2018</v>
      </c>
      <c r="B15" s="40">
        <v>20629634</v>
      </c>
      <c r="C15" s="41">
        <v>589757.15900000045</v>
      </c>
      <c r="D15" s="41">
        <v>26200.524000000045</v>
      </c>
      <c r="E15" s="41">
        <v>20379115</v>
      </c>
      <c r="F15" s="41">
        <v>574525.4090000001</v>
      </c>
      <c r="G15" s="42">
        <v>11060.252999999992</v>
      </c>
      <c r="H15" s="20">
        <f t="shared" ref="H15:J16" si="2">SUM(B15,E15)</f>
        <v>41008749</v>
      </c>
      <c r="I15" s="21">
        <f t="shared" si="2"/>
        <v>1164282.5680000004</v>
      </c>
      <c r="J15" s="21">
        <f t="shared" si="2"/>
        <v>37260.777000000038</v>
      </c>
      <c r="O15" s="2" t="s">
        <v>183</v>
      </c>
      <c r="P15" s="2">
        <v>11</v>
      </c>
    </row>
    <row r="16" spans="1:16" x14ac:dyDescent="0.2">
      <c r="A16" s="39">
        <v>2019</v>
      </c>
      <c r="B16" s="40">
        <v>21234979</v>
      </c>
      <c r="C16" s="41">
        <v>550634.30300000124</v>
      </c>
      <c r="D16" s="41">
        <v>26006.304999999989</v>
      </c>
      <c r="E16" s="41">
        <v>21009769</v>
      </c>
      <c r="F16" s="41">
        <v>574790.66600000102</v>
      </c>
      <c r="G16" s="42">
        <v>12299.68200000001</v>
      </c>
      <c r="H16" s="20">
        <f t="shared" si="2"/>
        <v>42244748</v>
      </c>
      <c r="I16" s="21">
        <f t="shared" si="2"/>
        <v>1125424.9690000024</v>
      </c>
      <c r="J16" s="21">
        <f t="shared" si="2"/>
        <v>38305.987000000001</v>
      </c>
      <c r="O16" s="2" t="s">
        <v>184</v>
      </c>
      <c r="P16" s="2">
        <v>12</v>
      </c>
    </row>
    <row r="17" spans="1:10" x14ac:dyDescent="0.2">
      <c r="A17" s="39">
        <v>2020</v>
      </c>
      <c r="B17" s="40">
        <v>11926705</v>
      </c>
      <c r="C17" s="41">
        <v>482723.99799999961</v>
      </c>
      <c r="D17" s="41">
        <v>19723.071999999982</v>
      </c>
      <c r="E17" s="41">
        <v>11646924</v>
      </c>
      <c r="F17" s="41">
        <v>485289.69299999974</v>
      </c>
      <c r="G17" s="42">
        <v>10950.674999999999</v>
      </c>
      <c r="H17" s="20">
        <f t="shared" ref="H17:H18" si="3">SUM(B17,E17)</f>
        <v>23573629</v>
      </c>
      <c r="I17" s="21">
        <f t="shared" ref="I17:I18" si="4">SUM(C17,F17)</f>
        <v>968013.69099999941</v>
      </c>
      <c r="J17" s="21">
        <f t="shared" ref="J17:J18" si="5">SUM(D17,G17)</f>
        <v>30673.746999999981</v>
      </c>
    </row>
    <row r="18" spans="1:10" x14ac:dyDescent="0.2">
      <c r="A18" s="39">
        <v>2021</v>
      </c>
      <c r="B18" s="40">
        <v>523185</v>
      </c>
      <c r="C18" s="41">
        <v>498664.23100000009</v>
      </c>
      <c r="D18" s="41">
        <v>14225.132000000003</v>
      </c>
      <c r="E18" s="41">
        <v>664930</v>
      </c>
      <c r="F18" s="41">
        <v>416435.86699999991</v>
      </c>
      <c r="G18" s="42">
        <v>10233.582999999997</v>
      </c>
      <c r="H18" s="20">
        <f t="shared" si="3"/>
        <v>1188115</v>
      </c>
      <c r="I18" s="21">
        <f t="shared" si="4"/>
        <v>915100.098</v>
      </c>
      <c r="J18" s="21">
        <f t="shared" si="5"/>
        <v>24458.715</v>
      </c>
    </row>
    <row r="19" spans="1:10" x14ac:dyDescent="0.2">
      <c r="A19" s="39">
        <v>2022</v>
      </c>
      <c r="B19" s="40">
        <v>5227044</v>
      </c>
      <c r="C19" s="41">
        <v>554292.68700000062</v>
      </c>
      <c r="D19" s="41">
        <v>10430.665000000003</v>
      </c>
      <c r="E19" s="41">
        <v>5098219</v>
      </c>
      <c r="F19" s="41">
        <v>407942.92900000047</v>
      </c>
      <c r="G19" s="42">
        <v>9545.7089999999971</v>
      </c>
      <c r="H19" s="20">
        <f t="shared" ref="H19:H20" si="6">SUM(B19,E19)</f>
        <v>10325263</v>
      </c>
      <c r="I19" s="21">
        <f t="shared" ref="I19:I20" si="7">SUM(C19,F19)</f>
        <v>962235.61600000109</v>
      </c>
      <c r="J19" s="21">
        <f t="shared" ref="J19:J20" si="8">SUM(D19,G19)</f>
        <v>19976.374</v>
      </c>
    </row>
    <row r="20" spans="1:10" x14ac:dyDescent="0.2">
      <c r="A20" s="39">
        <v>2023</v>
      </c>
      <c r="B20" s="40">
        <v>16276783</v>
      </c>
      <c r="C20" s="41">
        <v>493661.66699999996</v>
      </c>
      <c r="D20" s="41">
        <v>11685.980999999994</v>
      </c>
      <c r="E20" s="41">
        <v>15775268</v>
      </c>
      <c r="F20" s="41">
        <v>386345.10500000027</v>
      </c>
      <c r="G20" s="42">
        <v>11848.685999999998</v>
      </c>
      <c r="H20" s="20">
        <f t="shared" si="6"/>
        <v>32052051</v>
      </c>
      <c r="I20" s="21">
        <f t="shared" si="7"/>
        <v>880006.77200000023</v>
      </c>
      <c r="J20" s="21">
        <f t="shared" si="8"/>
        <v>23534.666999999994</v>
      </c>
    </row>
    <row r="21" spans="1:10" x14ac:dyDescent="0.2">
      <c r="A21" s="39">
        <v>2024</v>
      </c>
      <c r="B21" s="40">
        <v>20125455</v>
      </c>
      <c r="C21" s="41">
        <v>604202.80299999984</v>
      </c>
      <c r="D21" s="41">
        <v>10751.797000000004</v>
      </c>
      <c r="E21" s="41">
        <v>19737379</v>
      </c>
      <c r="F21" s="41">
        <v>464351.55299999937</v>
      </c>
      <c r="G21" s="42">
        <v>15087.683999999999</v>
      </c>
      <c r="H21" s="20">
        <f t="shared" ref="H21:H22" si="9">SUM(B21,E21)</f>
        <v>39862834</v>
      </c>
      <c r="I21" s="21">
        <f t="shared" ref="I21:I22" si="10">SUM(C21,F21)</f>
        <v>1068554.3559999992</v>
      </c>
      <c r="J21" s="21">
        <f t="shared" ref="J21:J22" si="11">SUM(D21,G21)</f>
        <v>25839.481000000003</v>
      </c>
    </row>
    <row r="22" spans="1:10" x14ac:dyDescent="0.2">
      <c r="A22" s="43">
        <v>2025</v>
      </c>
      <c r="B22" s="44">
        <v>21969944</v>
      </c>
      <c r="C22" s="45">
        <v>664078.28299999947</v>
      </c>
      <c r="D22" s="45">
        <v>10440.852000000021</v>
      </c>
      <c r="E22" s="45">
        <v>21680652</v>
      </c>
      <c r="F22" s="45">
        <v>446267.96500000026</v>
      </c>
      <c r="G22" s="46">
        <v>15484.575000000013</v>
      </c>
      <c r="H22" s="20">
        <f t="shared" si="9"/>
        <v>43650596</v>
      </c>
      <c r="I22" s="21">
        <f t="shared" si="10"/>
        <v>1110346.2479999997</v>
      </c>
      <c r="J22" s="21">
        <f t="shared" si="11"/>
        <v>25925.427000000032</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2025-11-03T00:56:13Z</dcterms:modified>
</cp:coreProperties>
</file>