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01050105\Aviation\Domestic\Domestic annual\202526\Web site\"/>
    </mc:Choice>
  </mc:AlternateContent>
  <xr:revisionPtr revIDLastSave="0" documentId="13_ncr:1_{61051F93-04FC-4893-8B8D-EE04B2E83F88}" xr6:coauthVersionLast="36" xr6:coauthVersionMax="36" xr10:uidLastSave="{00000000-0000-0000-0000-000000000000}"/>
  <bookViews>
    <workbookView xWindow="0" yWindow="0" windowWidth="28800" windowHeight="11628" xr2:uid="{00000000-000D-0000-FFFF-FFFF00000000}"/>
  </bookViews>
  <sheets>
    <sheet name="Summary" sheetId="27" r:id="rId1"/>
    <sheet name="Passengers" sheetId="1" r:id="rId2"/>
    <sheet name="RPKs" sheetId="2" r:id="rId3"/>
    <sheet name="Seats" sheetId="5" r:id="rId4"/>
    <sheet name="ASKs" sheetId="3" r:id="rId5"/>
    <sheet name="PLF%" sheetId="7" r:id="rId6"/>
    <sheet name="Flights" sheetId="6" r:id="rId7"/>
  </sheets>
  <definedNames>
    <definedName name="_xlnm.Print_Area" localSheetId="0">Summary!$A$2:$I$80</definedName>
  </definedNames>
  <calcPr calcId="191029"/>
</workbook>
</file>

<file path=xl/calcChain.xml><?xml version="1.0" encoding="utf-8"?>
<calcChain xmlns="http://schemas.openxmlformats.org/spreadsheetml/2006/main">
  <c r="C69" i="27" l="1"/>
  <c r="D69" i="27"/>
  <c r="E69" i="27"/>
  <c r="F69" i="27"/>
  <c r="G69" i="27"/>
  <c r="H69" i="27"/>
  <c r="C70" i="27"/>
  <c r="D70" i="27"/>
  <c r="E70" i="27"/>
  <c r="F70" i="27"/>
  <c r="G70" i="27"/>
  <c r="H70" i="27"/>
  <c r="B70" i="27" l="1"/>
  <c r="B69" i="27" l="1"/>
  <c r="B10" i="27" l="1"/>
  <c r="C10" i="27"/>
  <c r="D10" i="27"/>
  <c r="E10" i="27"/>
  <c r="F10" i="27"/>
  <c r="G10" i="27"/>
  <c r="H10" i="27"/>
  <c r="B11" i="27"/>
  <c r="C11" i="27"/>
  <c r="D11" i="27"/>
  <c r="E11" i="27"/>
  <c r="F11" i="27"/>
  <c r="G11" i="27"/>
  <c r="H11" i="27"/>
  <c r="B12" i="27"/>
  <c r="C12" i="27"/>
  <c r="D12" i="27"/>
  <c r="E12" i="27"/>
  <c r="F12" i="27"/>
  <c r="G12" i="27"/>
  <c r="H12" i="27"/>
  <c r="B13" i="27"/>
  <c r="C13" i="27"/>
  <c r="D13" i="27"/>
  <c r="E13" i="27"/>
  <c r="F13" i="27"/>
  <c r="G13" i="27"/>
  <c r="H13" i="27"/>
  <c r="B14" i="27"/>
  <c r="C14" i="27"/>
  <c r="D14" i="27"/>
  <c r="E14" i="27"/>
  <c r="F14" i="27"/>
  <c r="G14" i="27"/>
  <c r="H14" i="27"/>
  <c r="B15" i="27"/>
  <c r="C15" i="27"/>
  <c r="D15" i="27"/>
  <c r="E15" i="27"/>
  <c r="F15" i="27"/>
  <c r="G15" i="27"/>
  <c r="H15" i="27"/>
  <c r="B16" i="27"/>
  <c r="C16" i="27"/>
  <c r="D16" i="27"/>
  <c r="E16" i="27"/>
  <c r="F16" i="27"/>
  <c r="G16" i="27"/>
  <c r="H16" i="27"/>
  <c r="B17" i="27"/>
  <c r="C17" i="27"/>
  <c r="D17" i="27"/>
  <c r="E17" i="27"/>
  <c r="F17" i="27"/>
  <c r="G17" i="27"/>
  <c r="H17" i="27"/>
  <c r="B18" i="27"/>
  <c r="C18" i="27"/>
  <c r="D18" i="27"/>
  <c r="E18" i="27"/>
  <c r="F18" i="27"/>
  <c r="G18" i="27"/>
  <c r="H18" i="27"/>
  <c r="B19" i="27"/>
  <c r="C19" i="27"/>
  <c r="D19" i="27"/>
  <c r="E19" i="27"/>
  <c r="F19" i="27"/>
  <c r="G19" i="27"/>
  <c r="H19" i="27"/>
  <c r="B20" i="27"/>
  <c r="C20" i="27"/>
  <c r="D20" i="27"/>
  <c r="E20" i="27"/>
  <c r="F20" i="27"/>
  <c r="G20" i="27"/>
  <c r="H20" i="27"/>
  <c r="B21" i="27"/>
  <c r="C21" i="27"/>
  <c r="D21" i="27"/>
  <c r="E21" i="27"/>
  <c r="F21" i="27"/>
  <c r="G21" i="27"/>
  <c r="H21" i="27"/>
  <c r="B22" i="27"/>
  <c r="C22" i="27"/>
  <c r="D22" i="27"/>
  <c r="E22" i="27"/>
  <c r="F22" i="27"/>
  <c r="G22" i="27"/>
  <c r="H22" i="27"/>
  <c r="B23" i="27"/>
  <c r="C23" i="27"/>
  <c r="D23" i="27"/>
  <c r="E23" i="27"/>
  <c r="F23" i="27"/>
  <c r="G23" i="27"/>
  <c r="H23" i="27"/>
  <c r="B24" i="27"/>
  <c r="C24" i="27"/>
  <c r="D24" i="27"/>
  <c r="E24" i="27"/>
  <c r="F24" i="27"/>
  <c r="G24" i="27"/>
  <c r="H24" i="27"/>
  <c r="B25" i="27"/>
  <c r="C25" i="27"/>
  <c r="D25" i="27"/>
  <c r="E25" i="27"/>
  <c r="F25" i="27"/>
  <c r="G25" i="27"/>
  <c r="H25" i="27"/>
  <c r="B26" i="27"/>
  <c r="C26" i="27"/>
  <c r="D26" i="27"/>
  <c r="E26" i="27"/>
  <c r="F26" i="27"/>
  <c r="G26" i="27"/>
  <c r="H26" i="27"/>
  <c r="B27" i="27"/>
  <c r="C27" i="27"/>
  <c r="D27" i="27"/>
  <c r="E27" i="27"/>
  <c r="F27" i="27"/>
  <c r="G27" i="27"/>
  <c r="H27" i="27"/>
  <c r="B28" i="27"/>
  <c r="C28" i="27"/>
  <c r="D28" i="27"/>
  <c r="E28" i="27"/>
  <c r="F28" i="27"/>
  <c r="G28" i="27"/>
  <c r="H28" i="27"/>
  <c r="B29" i="27"/>
  <c r="C29" i="27"/>
  <c r="D29" i="27"/>
  <c r="E29" i="27"/>
  <c r="F29" i="27"/>
  <c r="G29" i="27"/>
  <c r="H29" i="27"/>
  <c r="B30" i="27"/>
  <c r="C30" i="27"/>
  <c r="D30" i="27"/>
  <c r="E30" i="27"/>
  <c r="F30" i="27"/>
  <c r="G30" i="27"/>
  <c r="H30" i="27"/>
  <c r="B31" i="27"/>
  <c r="C31" i="27"/>
  <c r="D31" i="27"/>
  <c r="E31" i="27"/>
  <c r="F31" i="27"/>
  <c r="G31" i="27"/>
  <c r="H31" i="27"/>
  <c r="B32" i="27"/>
  <c r="C32" i="27"/>
  <c r="D32" i="27"/>
  <c r="E32" i="27"/>
  <c r="F32" i="27"/>
  <c r="G32" i="27"/>
  <c r="H32" i="27"/>
  <c r="B33" i="27"/>
  <c r="C33" i="27"/>
  <c r="D33" i="27"/>
  <c r="E33" i="27"/>
  <c r="F33" i="27"/>
  <c r="G33" i="27"/>
  <c r="H33" i="27"/>
  <c r="B34" i="27"/>
  <c r="C34" i="27"/>
  <c r="D34" i="27"/>
  <c r="E34" i="27"/>
  <c r="F34" i="27"/>
  <c r="G34" i="27"/>
  <c r="H34" i="27"/>
  <c r="B35" i="27"/>
  <c r="C35" i="27"/>
  <c r="D35" i="27"/>
  <c r="E35" i="27"/>
  <c r="F35" i="27"/>
  <c r="G35" i="27"/>
  <c r="H35" i="27"/>
  <c r="B36" i="27"/>
  <c r="C36" i="27"/>
  <c r="D36" i="27"/>
  <c r="E36" i="27"/>
  <c r="F36" i="27"/>
  <c r="G36" i="27"/>
  <c r="H36" i="27"/>
  <c r="B37" i="27"/>
  <c r="C37" i="27"/>
  <c r="D37" i="27"/>
  <c r="E37" i="27"/>
  <c r="F37" i="27"/>
  <c r="G37" i="27"/>
  <c r="H37" i="27"/>
  <c r="B38" i="27"/>
  <c r="C38" i="27"/>
  <c r="D38" i="27"/>
  <c r="E38" i="27"/>
  <c r="F38" i="27"/>
  <c r="G38" i="27"/>
  <c r="H38" i="27"/>
  <c r="B39" i="27"/>
  <c r="C39" i="27"/>
  <c r="D39" i="27"/>
  <c r="E39" i="27"/>
  <c r="F39" i="27"/>
  <c r="G39" i="27"/>
  <c r="H39" i="27"/>
  <c r="B40" i="27"/>
  <c r="C40" i="27"/>
  <c r="D40" i="27"/>
  <c r="E40" i="27"/>
  <c r="F40" i="27"/>
  <c r="G40" i="27"/>
  <c r="H40" i="27"/>
  <c r="B41" i="27"/>
  <c r="C41" i="27"/>
  <c r="D41" i="27"/>
  <c r="E41" i="27"/>
  <c r="F41" i="27"/>
  <c r="G41" i="27"/>
  <c r="H41" i="27"/>
  <c r="B42" i="27"/>
  <c r="C42" i="27"/>
  <c r="D42" i="27"/>
  <c r="E42" i="27"/>
  <c r="F42" i="27"/>
  <c r="G42" i="27"/>
  <c r="H42" i="27"/>
  <c r="B43" i="27"/>
  <c r="C43" i="27"/>
  <c r="D43" i="27"/>
  <c r="E43" i="27"/>
  <c r="F43" i="27"/>
  <c r="G43" i="27"/>
  <c r="H43" i="27"/>
  <c r="B44" i="27"/>
  <c r="C44" i="27"/>
  <c r="D44" i="27"/>
  <c r="E44" i="27"/>
  <c r="F44" i="27"/>
  <c r="G44" i="27"/>
  <c r="H44" i="27"/>
  <c r="B45" i="27"/>
  <c r="C45" i="27"/>
  <c r="D45" i="27"/>
  <c r="E45" i="27"/>
  <c r="F45" i="27"/>
  <c r="G45" i="27"/>
  <c r="H45" i="27"/>
  <c r="B46" i="27"/>
  <c r="C46" i="27"/>
  <c r="D46" i="27"/>
  <c r="E46" i="27"/>
  <c r="F46" i="27"/>
  <c r="G46" i="27"/>
  <c r="H46" i="27"/>
  <c r="B47" i="27"/>
  <c r="C47" i="27"/>
  <c r="D47" i="27"/>
  <c r="E47" i="27"/>
  <c r="F47" i="27"/>
  <c r="G47" i="27"/>
  <c r="H47" i="27"/>
  <c r="B48" i="27"/>
  <c r="C48" i="27"/>
  <c r="D48" i="27"/>
  <c r="E48" i="27"/>
  <c r="F48" i="27"/>
  <c r="G48" i="27"/>
  <c r="H48" i="27"/>
  <c r="B49" i="27"/>
  <c r="C49" i="27"/>
  <c r="D49" i="27"/>
  <c r="E49" i="27"/>
  <c r="F49" i="27"/>
  <c r="G49" i="27"/>
  <c r="H49" i="27"/>
  <c r="B50" i="27"/>
  <c r="C50" i="27"/>
  <c r="D50" i="27"/>
  <c r="E50" i="27"/>
  <c r="F50" i="27"/>
  <c r="G50" i="27"/>
  <c r="H50" i="27"/>
  <c r="B51" i="27"/>
  <c r="C51" i="27"/>
  <c r="D51" i="27"/>
  <c r="E51" i="27"/>
  <c r="F51" i="27"/>
  <c r="G51" i="27"/>
  <c r="H51" i="27"/>
  <c r="B52" i="27"/>
  <c r="C52" i="27"/>
  <c r="D52" i="27"/>
  <c r="E52" i="27"/>
  <c r="F52" i="27"/>
  <c r="G52" i="27"/>
  <c r="H52" i="27"/>
  <c r="B53" i="27"/>
  <c r="C53" i="27"/>
  <c r="D53" i="27"/>
  <c r="E53" i="27"/>
  <c r="F53" i="27"/>
  <c r="G53" i="27"/>
  <c r="H53" i="27"/>
  <c r="B54" i="27"/>
  <c r="C54" i="27"/>
  <c r="D54" i="27"/>
  <c r="E54" i="27"/>
  <c r="F54" i="27"/>
  <c r="G54" i="27"/>
  <c r="H54" i="27"/>
  <c r="B55" i="27"/>
  <c r="C55" i="27"/>
  <c r="D55" i="27"/>
  <c r="E55" i="27"/>
  <c r="F55" i="27"/>
  <c r="G55" i="27"/>
  <c r="H55" i="27"/>
  <c r="B56" i="27"/>
  <c r="C56" i="27"/>
  <c r="D56" i="27"/>
  <c r="E56" i="27"/>
  <c r="F56" i="27"/>
  <c r="G56" i="27"/>
  <c r="H56" i="27"/>
  <c r="B57" i="27"/>
  <c r="C57" i="27"/>
  <c r="D57" i="27"/>
  <c r="E57" i="27"/>
  <c r="F57" i="27"/>
  <c r="G57" i="27"/>
  <c r="H57" i="27"/>
  <c r="B58" i="27"/>
  <c r="C58" i="27"/>
  <c r="D58" i="27"/>
  <c r="E58" i="27"/>
  <c r="F58" i="27"/>
  <c r="G58" i="27"/>
  <c r="H58" i="27"/>
  <c r="B59" i="27"/>
  <c r="C59" i="27"/>
  <c r="D59" i="27"/>
  <c r="E59" i="27"/>
  <c r="F59" i="27"/>
  <c r="G59" i="27"/>
  <c r="H59" i="27"/>
  <c r="B60" i="27"/>
  <c r="C60" i="27"/>
  <c r="D60" i="27"/>
  <c r="E60" i="27"/>
  <c r="F60" i="27"/>
  <c r="G60" i="27"/>
  <c r="H60" i="27"/>
  <c r="B61" i="27"/>
  <c r="C61" i="27"/>
  <c r="D61" i="27"/>
  <c r="E61" i="27"/>
  <c r="F61" i="27"/>
  <c r="G61" i="27"/>
  <c r="H61" i="27"/>
  <c r="B62" i="27"/>
  <c r="C62" i="27"/>
  <c r="D62" i="27"/>
  <c r="E62" i="27"/>
  <c r="F62" i="27"/>
  <c r="G62" i="27"/>
  <c r="H62" i="27"/>
  <c r="B63" i="27"/>
  <c r="C63" i="27"/>
  <c r="D63" i="27"/>
  <c r="E63" i="27"/>
  <c r="F63" i="27"/>
  <c r="G63" i="27"/>
  <c r="H63" i="27"/>
  <c r="B64" i="27"/>
  <c r="C64" i="27"/>
  <c r="D64" i="27"/>
  <c r="E64" i="27"/>
  <c r="F64" i="27"/>
  <c r="G64" i="27"/>
  <c r="H64" i="27"/>
  <c r="B65" i="27"/>
  <c r="C65" i="27"/>
  <c r="D65" i="27"/>
  <c r="E65" i="27"/>
  <c r="F65" i="27"/>
  <c r="G65" i="27"/>
  <c r="H65" i="27"/>
  <c r="B66" i="27"/>
  <c r="C66" i="27"/>
  <c r="D66" i="27"/>
  <c r="E66" i="27"/>
  <c r="F66" i="27"/>
  <c r="G66" i="27"/>
  <c r="H66" i="27"/>
  <c r="B67" i="27"/>
  <c r="C67" i="27"/>
  <c r="D67" i="27"/>
  <c r="E67" i="27"/>
  <c r="F67" i="27"/>
  <c r="G67" i="27"/>
  <c r="H67" i="27"/>
  <c r="B68" i="27"/>
  <c r="C68" i="27"/>
  <c r="D68" i="27"/>
  <c r="E68" i="27"/>
  <c r="F68" i="27"/>
  <c r="G68" i="27"/>
  <c r="H68" i="27"/>
  <c r="H75" i="27" l="1"/>
  <c r="G75" i="27"/>
  <c r="F75" i="27"/>
  <c r="E75" i="27"/>
  <c r="D75" i="27"/>
  <c r="C75" i="27"/>
  <c r="F9" i="27" l="1"/>
  <c r="F72" i="27" s="1"/>
  <c r="H9" i="27"/>
  <c r="H72" i="27" s="1"/>
  <c r="G9" i="27"/>
  <c r="E9" i="27"/>
  <c r="E72" i="27" s="1"/>
  <c r="D9" i="27"/>
  <c r="D72" i="27" s="1"/>
  <c r="C9" i="27"/>
  <c r="C72" i="27" s="1"/>
  <c r="B9" i="27"/>
  <c r="E74" i="27" l="1"/>
  <c r="H74" i="27"/>
  <c r="C74" i="27"/>
  <c r="D74" i="27"/>
  <c r="F74" i="27"/>
  <c r="G74" i="27" l="1"/>
  <c r="G72" i="27"/>
</calcChain>
</file>

<file path=xl/sharedStrings.xml><?xml version="1.0" encoding="utf-8"?>
<sst xmlns="http://schemas.openxmlformats.org/spreadsheetml/2006/main" count="513" uniqueCount="167">
  <si>
    <t>TRAFFIC-ON-BOARD-BY-STAGE PASSENGERS</t>
  </si>
  <si>
    <t>REVENUE</t>
  </si>
  <si>
    <t>REV</t>
  </si>
  <si>
    <t>A/C</t>
  </si>
  <si>
    <t>TOTAL RPKs</t>
  </si>
  <si>
    <t>TOTAL ASKs</t>
  </si>
  <si>
    <t>PAX</t>
  </si>
  <si>
    <t>TRIPS</t>
  </si>
  <si>
    <t>(b)</t>
  </si>
  <si>
    <t xml:space="preserve"> </t>
  </si>
  <si>
    <t>LF %</t>
  </si>
  <si>
    <t>Total top routes</t>
  </si>
  <si>
    <t>All Others</t>
  </si>
  <si>
    <t>(a)</t>
  </si>
  <si>
    <t>Total revenue passengers travelling over Australian flight stages on Australian-registered airlines, including</t>
  </si>
  <si>
    <t>passengers carried between domestic airports on international flights.</t>
  </si>
  <si>
    <t>City-Pair</t>
  </si>
  <si>
    <t>% Change</t>
  </si>
  <si>
    <t>Total domestic network</t>
  </si>
  <si>
    <t>Melbourne - Sydney</t>
  </si>
  <si>
    <t>Brisbane - Sydney</t>
  </si>
  <si>
    <t>Brisbane - Melbourne</t>
  </si>
  <si>
    <t>Gold Coast - Sydney</t>
  </si>
  <si>
    <t>Adelaide - Melbourne</t>
  </si>
  <si>
    <t>Melbourne - Perth</t>
  </si>
  <si>
    <t>Adelaide - Sydney</t>
  </si>
  <si>
    <t>Gold Coast - Melbourne</t>
  </si>
  <si>
    <t>Perth - Sydney</t>
  </si>
  <si>
    <t>Brisbane - Cairns</t>
  </si>
  <si>
    <t>Hobart - Melbourne</t>
  </si>
  <si>
    <t>Cairns - Sydney</t>
  </si>
  <si>
    <t>Canberra - Melbourne</t>
  </si>
  <si>
    <t>Brisbane - Townsville</t>
  </si>
  <si>
    <t>Canberra - Sydney</t>
  </si>
  <si>
    <t>Launceston - Melbourne</t>
  </si>
  <si>
    <t>Brisbane - Mackay</t>
  </si>
  <si>
    <t>Brisbane - Canberra</t>
  </si>
  <si>
    <t>Adelaide - Brisbane</t>
  </si>
  <si>
    <t>Brisbane - Perth</t>
  </si>
  <si>
    <t>Brisbane - Rockhampton</t>
  </si>
  <si>
    <t>Adelaide - Perth</t>
  </si>
  <si>
    <t>Cairns - Melbourne</t>
  </si>
  <si>
    <t>Brisbane - Newcastle</t>
  </si>
  <si>
    <t>Hobart - Sydney</t>
  </si>
  <si>
    <t>Brisbane - Darwin</t>
  </si>
  <si>
    <t>Broome - Perth</t>
  </si>
  <si>
    <t>Coffs Harbour - Sydney</t>
  </si>
  <si>
    <t>Ballina - Sydney</t>
  </si>
  <si>
    <t>Kalgoorlie - Perth</t>
  </si>
  <si>
    <t>Brisbane - Proserpine</t>
  </si>
  <si>
    <t>Adelaide - Gold Coast</t>
  </si>
  <si>
    <t>Launceston - Sydney</t>
  </si>
  <si>
    <t>Adelaide - Canberra</t>
  </si>
  <si>
    <t>Brisbane - Hamilton Island</t>
  </si>
  <si>
    <t>Dubbo - Sydney</t>
  </si>
  <si>
    <t>Albury - Sydney</t>
  </si>
  <si>
    <t xml:space="preserve">TOTAL </t>
  </si>
  <si>
    <t>AVAILABLE SEATS</t>
  </si>
  <si>
    <t>Port Macquarie - Sydney</t>
  </si>
  <si>
    <t>Karratha - Perth</t>
  </si>
  <si>
    <t>Newman - Perth</t>
  </si>
  <si>
    <t xml:space="preserve"> Load factors (%) — annual activity</t>
  </si>
  <si>
    <t>Available seat kilometres ( (000s) — annual activity</t>
  </si>
  <si>
    <t>Revenue passengers kilometers ( (000s) — annual activity</t>
  </si>
  <si>
    <t>Passenger movements — annual activity</t>
  </si>
  <si>
    <t>Available seats — annual activity</t>
  </si>
  <si>
    <t>Perth - Port Hedland</t>
  </si>
  <si>
    <t>TOP COMPETITIVE ROUTES</t>
  </si>
  <si>
    <t>Sunshine Coast - Sydney</t>
  </si>
  <si>
    <t>Melbourne - Sunshine Coast</t>
  </si>
  <si>
    <t>Adelaide - Port Lincoln</t>
  </si>
  <si>
    <t>Brisbane - Gladstone</t>
  </si>
  <si>
    <t>Brisbane - Emerald</t>
  </si>
  <si>
    <t>Brisbane - Mount Isa</t>
  </si>
  <si>
    <t>1</t>
  </si>
  <si>
    <t>2</t>
  </si>
  <si>
    <t>9</t>
  </si>
  <si>
    <t>3</t>
  </si>
  <si>
    <t>4</t>
  </si>
  <si>
    <t>5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</si>
  <si>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</si>
  <si>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</si>
  <si>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</si>
  <si>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</si>
  <si>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</si>
  <si>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</si>
  <si>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</si>
  <si>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</si>
  <si>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</si>
  <si>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</si>
  <si>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</si>
  <si>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</si>
  <si>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</si>
  <si>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</si>
  <si>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</si>
  <si>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</si>
  <si>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</si>
  <si>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</si>
  <si>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</si>
  <si>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</si>
  <si>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</si>
  <si>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</si>
  <si>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</si>
  <si>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</si>
  <si>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</si>
  <si>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</si>
  <si>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</si>
  <si>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</si>
  <si>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</si>
  <si>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</si>
  <si>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</si>
  <si>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</si>
  <si>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</si>
  <si>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</si>
  <si>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</si>
  <si>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</si>
  <si>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</si>
  <si>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</si>
  <si>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</si>
  <si>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</si>
  <si>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</si>
  <si>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</si>
  <si>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</si>
  <si>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</si>
  <si>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</si>
  <si>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</si>
  <si>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</si>
  <si>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Brisbane - Hobart</t>
  </si>
  <si>
    <r>
      <t xml:space="preserve">CITY-PAIR </t>
    </r>
    <r>
      <rPr>
        <b/>
        <vertAlign val="superscript"/>
        <sz val="12"/>
        <rFont val="Arial"/>
        <family val="2"/>
      </rPr>
      <t>(a)</t>
    </r>
  </si>
  <si>
    <r>
      <t xml:space="preserve">PASSENGERS </t>
    </r>
    <r>
      <rPr>
        <b/>
        <vertAlign val="superscript"/>
        <sz val="12"/>
        <rFont val="Arial"/>
        <family val="2"/>
      </rPr>
      <t>(b)</t>
    </r>
  </si>
  <si>
    <t>Total Domestic Network</t>
  </si>
  <si>
    <t>(a) Includes RPT Cargo flights.</t>
  </si>
  <si>
    <r>
      <t>Aircraft movements — annual activity</t>
    </r>
    <r>
      <rPr>
        <b/>
        <vertAlign val="superscript"/>
        <sz val="12"/>
        <rFont val="Optima"/>
      </rPr>
      <t xml:space="preserve"> </t>
    </r>
    <r>
      <rPr>
        <vertAlign val="superscript"/>
        <sz val="12"/>
        <rFont val="Optima"/>
      </rPr>
      <t>(a)</t>
    </r>
  </si>
  <si>
    <t>AUSTRALIAN DOMESTIC AIRLINES</t>
  </si>
  <si>
    <t>Melbourne - Newcastle</t>
  </si>
  <si>
    <t>Brisbane - Launceston</t>
  </si>
  <si>
    <t>Darwin - Melbourne</t>
  </si>
  <si>
    <t>Melbourne - Mildura</t>
  </si>
  <si>
    <t>54</t>
  </si>
  <si>
    <t>55</t>
  </si>
  <si>
    <t>56</t>
  </si>
  <si>
    <t xml:space="preserve">Individual routes shown are restricted to those exceeding 8 000 passengers per month where two or more airlines operate in competition. </t>
  </si>
  <si>
    <t xml:space="preserve">However, from November 2021 the major airlines (Qantas Group, Virgin Australia and Rex Airlines) have agreed to publication of the top 35 routes </t>
  </si>
  <si>
    <t xml:space="preserve">based on pre-COVID activity (December 2019) whether or not they currently meet the above criteria. </t>
  </si>
  <si>
    <t>Darwin - Perth</t>
  </si>
  <si>
    <t>Hamilton Island - Sydney</t>
  </si>
  <si>
    <t>Canberra - Gold Coast</t>
  </si>
  <si>
    <t>Sydney - Wagga Wagga</t>
  </si>
  <si>
    <t>57</t>
  </si>
  <si>
    <t>58</t>
  </si>
  <si>
    <t>59</t>
  </si>
  <si>
    <t>60</t>
  </si>
  <si>
    <t>Devonport - Melbourne</t>
  </si>
  <si>
    <t>Brisbane - Bundaberg</t>
  </si>
  <si>
    <t>Adelaide - Alice Springs</t>
  </si>
  <si>
    <t>Geraldton - Perth</t>
  </si>
  <si>
    <t>61</t>
  </si>
  <si>
    <t>YE Jun 2025</t>
  </si>
  <si>
    <t>Ayers Rock - Melbourne</t>
  </si>
  <si>
    <t>62</t>
  </si>
  <si>
    <t>(c)</t>
  </si>
  <si>
    <t>YE Jun 2026</t>
  </si>
  <si>
    <t>Orange - Sydney</t>
  </si>
  <si>
    <t>(a) Orange - Sydney route included from May 2025.</t>
  </si>
  <si>
    <t>(b) Orange - Sydney route included from May 2025.</t>
  </si>
  <si>
    <t>Orange - Sydney route included from May 2025.</t>
  </si>
  <si>
    <t>FOR THE YEAR ENDED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</si>
</sst>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\ ;\(#,##0\)"/>
    <numFmt numFmtId="165" formatCode="0.0"/>
    <numFmt numFmtId="166" formatCode="#,##0.0"/>
    <numFmt numFmtId="167" formatCode="mmmm\ yyyy"/>
    <numFmt numFmtId="168" formatCode="#\ ###\ ##0"/>
    <numFmt numFmtId="169" formatCode="#\ ##0"/>
    <numFmt numFmtId="170" formatCode="#\ ##0.0,"/>
    <numFmt numFmtId="171" formatCode="#\ ###\ ##0.0,"/>
    <numFmt numFmtId="172" formatCode="#0.0"/>
    <numFmt numFmtId="173" formatCode="###\ ###\ ##0.0,"/>
    <numFmt numFmtId="174" formatCode="0.0%"/>
    <numFmt numFmtId="175" formatCode="#,###,##0.0,"/>
  </numFmts>
  <fonts count="2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Optima"/>
      <family val="2"/>
    </font>
    <font>
      <b/>
      <sz val="10"/>
      <name val="Optima"/>
      <family val="2"/>
    </font>
    <font>
      <sz val="9"/>
      <name val="Optima"/>
      <family val="2"/>
    </font>
    <font>
      <b/>
      <sz val="10"/>
      <name val="Optima"/>
    </font>
    <font>
      <sz val="9"/>
      <name val="Optima"/>
    </font>
    <font>
      <b/>
      <sz val="9"/>
      <name val="Optima"/>
    </font>
    <font>
      <sz val="10"/>
      <name val="Optima"/>
    </font>
    <font>
      <sz val="10"/>
      <name val="Arial"/>
      <family val="2"/>
    </font>
    <font>
      <b/>
      <sz val="11"/>
      <name val="Optima"/>
      <family val="2"/>
    </font>
    <font>
      <b/>
      <sz val="9"/>
      <name val="Optima"/>
      <family val="2"/>
    </font>
    <font>
      <b/>
      <sz val="12"/>
      <name val="Optima"/>
      <family val="2"/>
    </font>
    <font>
      <b/>
      <sz val="12"/>
      <name val="Optima"/>
    </font>
    <font>
      <sz val="12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2"/>
      <name val="Optima"/>
    </font>
    <font>
      <vertAlign val="superscript"/>
      <sz val="12"/>
      <name val="Optima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0">
    <xf numFmtId="0" fontId="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3" fillId="0" borderId="0">
      <alignment wrapText="1"/>
    </xf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 applyBorder="0"/>
    <xf numFmtId="0" fontId="20" fillId="0" borderId="0"/>
    <xf numFmtId="0" fontId="20" fillId="0" borderId="0"/>
    <xf numFmtId="0" fontId="19" fillId="0" borderId="0" applyBorder="0"/>
    <xf numFmtId="0" fontId="20" fillId="0" borderId="0" applyBorder="0"/>
    <xf numFmtId="0" fontId="20" fillId="0" borderId="0"/>
    <xf numFmtId="0" fontId="20" fillId="0" borderId="0"/>
    <xf numFmtId="0" fontId="20" fillId="0" borderId="0" applyBorder="0"/>
    <xf numFmtId="0" fontId="3" fillId="0" borderId="0">
      <alignment wrapText="1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9" fillId="0" borderId="0"/>
    <xf numFmtId="9" fontId="20" fillId="0" borderId="0" applyFont="0" applyFill="0" applyBorder="0" applyAlignment="0" applyProtection="0"/>
  </cellStyleXfs>
  <cellXfs count="233">
    <xf numFmtId="0" fontId="0" fillId="0" borderId="0" xfId="0"/>
    <xf numFmtId="0" fontId="4" fillId="0" borderId="0" xfId="0" applyFont="1" applyFill="1" applyBorder="1"/>
    <xf numFmtId="0" fontId="3" fillId="0" borderId="0" xfId="0" applyFont="1"/>
    <xf numFmtId="0" fontId="0" fillId="0" borderId="0" xfId="0" applyBorder="1"/>
    <xf numFmtId="0" fontId="3" fillId="0" borderId="0" xfId="0" applyFont="1" applyFill="1" applyBorder="1" applyAlignment="1">
      <alignment horizontal="right"/>
    </xf>
    <xf numFmtId="0" fontId="0" fillId="0" borderId="0" xfId="0" applyAlignment="1">
      <alignment horizontal="right"/>
    </xf>
    <xf numFmtId="3" fontId="3" fillId="0" borderId="0" xfId="47" applyNumberFormat="1" applyFont="1" applyAlignment="1">
      <alignment horizontal="right"/>
    </xf>
    <xf numFmtId="3" fontId="3" fillId="0" borderId="0" xfId="47" applyNumberFormat="1" applyFont="1"/>
    <xf numFmtId="166" fontId="3" fillId="0" borderId="0" xfId="47" applyNumberFormat="1" applyFont="1"/>
    <xf numFmtId="0" fontId="3" fillId="0" borderId="0" xfId="47" applyFont="1"/>
    <xf numFmtId="0" fontId="3" fillId="0" borderId="0" xfId="47" applyFont="1" applyBorder="1"/>
    <xf numFmtId="166" fontId="3" fillId="0" borderId="0" xfId="47" applyNumberFormat="1" applyFont="1" applyAlignment="1">
      <alignment horizontal="right"/>
    </xf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7" fillId="0" borderId="0" xfId="0" applyFont="1"/>
    <xf numFmtId="0" fontId="7" fillId="0" borderId="0" xfId="0" applyFont="1" applyAlignment="1">
      <alignment horizontal="right"/>
    </xf>
    <xf numFmtId="166" fontId="7" fillId="0" borderId="0" xfId="0" applyNumberFormat="1" applyFont="1" applyAlignment="1">
      <alignment horizontal="right"/>
    </xf>
    <xf numFmtId="0" fontId="7" fillId="0" borderId="0" xfId="0" applyFont="1" applyBorder="1"/>
    <xf numFmtId="3" fontId="7" fillId="0" borderId="0" xfId="43" applyNumberFormat="1" applyFont="1" applyFill="1" applyBorder="1" applyAlignment="1">
      <alignment horizontal="right"/>
    </xf>
    <xf numFmtId="0" fontId="8" fillId="0" borderId="0" xfId="43" applyFont="1" applyFill="1" applyBorder="1" applyAlignment="1">
      <alignment horizontal="left"/>
    </xf>
    <xf numFmtId="0" fontId="7" fillId="0" borderId="0" xfId="43" applyFont="1" applyFill="1" applyBorder="1"/>
    <xf numFmtId="0" fontId="7" fillId="0" borderId="0" xfId="43" applyFont="1" applyFill="1" applyBorder="1" applyAlignment="1">
      <alignment horizontal="center"/>
    </xf>
    <xf numFmtId="0" fontId="7" fillId="0" borderId="0" xfId="43" applyFont="1" applyFill="1" applyBorder="1" applyAlignment="1">
      <alignment horizontal="left" vertical="center"/>
    </xf>
    <xf numFmtId="167" fontId="7" fillId="0" borderId="0" xfId="43" applyNumberFormat="1" applyFont="1" applyFill="1" applyBorder="1" applyAlignment="1">
      <alignment horizontal="right" vertical="center"/>
    </xf>
    <xf numFmtId="167" fontId="7" fillId="0" borderId="0" xfId="43" quotePrefix="1" applyNumberFormat="1" applyFont="1" applyFill="1" applyBorder="1" applyAlignment="1">
      <alignment horizontal="right" vertical="center"/>
    </xf>
    <xf numFmtId="3" fontId="7" fillId="0" borderId="0" xfId="43" applyNumberFormat="1" applyFont="1" applyFill="1" applyBorder="1" applyAlignment="1">
      <alignment horizontal="right" vertical="center"/>
    </xf>
    <xf numFmtId="49" fontId="7" fillId="0" borderId="0" xfId="43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3" fontId="7" fillId="0" borderId="0" xfId="0" applyNumberFormat="1" applyFont="1" applyFill="1" applyBorder="1" applyAlignment="1"/>
    <xf numFmtId="3" fontId="7" fillId="0" borderId="0" xfId="0" applyNumberFormat="1" applyFont="1"/>
    <xf numFmtId="3" fontId="9" fillId="0" borderId="0" xfId="0" applyNumberFormat="1" applyFont="1" applyBorder="1" applyAlignment="1"/>
    <xf numFmtId="166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164" fontId="6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166" fontId="3" fillId="0" borderId="0" xfId="0" applyNumberFormat="1" applyFont="1"/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166" fontId="4" fillId="0" borderId="0" xfId="0" applyNumberFormat="1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/>
    <xf numFmtId="164" fontId="4" fillId="0" borderId="0" xfId="0" applyNumberFormat="1" applyFont="1" applyAlignment="1">
      <alignment horizontal="left"/>
    </xf>
    <xf numFmtId="164" fontId="6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166" fontId="4" fillId="0" borderId="1" xfId="0" applyNumberFormat="1" applyFont="1" applyBorder="1"/>
    <xf numFmtId="164" fontId="5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right"/>
    </xf>
    <xf numFmtId="0" fontId="3" fillId="0" borderId="0" xfId="0" applyFont="1" applyBorder="1"/>
    <xf numFmtId="164" fontId="3" fillId="0" borderId="0" xfId="0" applyNumberFormat="1" applyFont="1" applyFill="1" applyBorder="1"/>
    <xf numFmtId="164" fontId="5" fillId="0" borderId="0" xfId="0" applyNumberFormat="1" applyFont="1" applyFill="1" applyBorder="1"/>
    <xf numFmtId="170" fontId="9" fillId="0" borderId="0" xfId="0" applyNumberFormat="1" applyFont="1" applyBorder="1"/>
    <xf numFmtId="171" fontId="7" fillId="0" borderId="0" xfId="0" applyNumberFormat="1" applyFont="1" applyBorder="1" applyAlignment="1">
      <alignment horizontal="right"/>
    </xf>
    <xf numFmtId="0" fontId="9" fillId="0" borderId="0" xfId="0" applyFont="1" applyBorder="1"/>
    <xf numFmtId="169" fontId="7" fillId="0" borderId="0" xfId="0" applyNumberFormat="1" applyFont="1" applyBorder="1"/>
    <xf numFmtId="0" fontId="9" fillId="0" borderId="0" xfId="36" applyFont="1" applyBorder="1"/>
    <xf numFmtId="0" fontId="9" fillId="0" borderId="0" xfId="36" applyFont="1" applyBorder="1" applyAlignment="1">
      <alignment horizontal="right"/>
    </xf>
    <xf numFmtId="0" fontId="10" fillId="0" borderId="2" xfId="0" applyFont="1" applyBorder="1"/>
    <xf numFmtId="0" fontId="10" fillId="0" borderId="1" xfId="0" applyFont="1" applyBorder="1"/>
    <xf numFmtId="172" fontId="11" fillId="0" borderId="0" xfId="36" applyNumberFormat="1" applyFont="1"/>
    <xf numFmtId="165" fontId="3" fillId="0" borderId="0" xfId="0" applyNumberFormat="1" applyFont="1" applyBorder="1"/>
    <xf numFmtId="172" fontId="13" fillId="0" borderId="0" xfId="36" applyNumberFormat="1" applyFont="1"/>
    <xf numFmtId="0" fontId="10" fillId="0" borderId="0" xfId="0" applyFont="1" applyBorder="1"/>
    <xf numFmtId="166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13" fillId="0" borderId="0" xfId="36" applyFont="1" applyAlignment="1">
      <alignment horizontal="left"/>
    </xf>
    <xf numFmtId="0" fontId="4" fillId="0" borderId="2" xfId="0" applyFont="1" applyBorder="1"/>
    <xf numFmtId="3" fontId="4" fillId="0" borderId="3" xfId="0" applyNumberFormat="1" applyFont="1" applyBorder="1" applyAlignment="1">
      <alignment horizontal="center"/>
    </xf>
    <xf numFmtId="0" fontId="13" fillId="0" borderId="0" xfId="36" applyFont="1" applyBorder="1" applyAlignment="1">
      <alignment horizontal="left"/>
    </xf>
    <xf numFmtId="172" fontId="3" fillId="0" borderId="0" xfId="36" applyNumberFormat="1" applyFont="1"/>
    <xf numFmtId="4" fontId="3" fillId="0" borderId="0" xfId="36" applyNumberFormat="1" applyFont="1"/>
    <xf numFmtId="166" fontId="3" fillId="0" borderId="0" xfId="36" applyNumberFormat="1" applyFont="1" applyBorder="1"/>
    <xf numFmtId="166" fontId="4" fillId="0" borderId="0" xfId="36" applyNumberFormat="1" applyFont="1" applyBorder="1"/>
    <xf numFmtId="168" fontId="14" fillId="0" borderId="0" xfId="0" applyNumberFormat="1" applyFont="1"/>
    <xf numFmtId="170" fontId="7" fillId="0" borderId="0" xfId="0" applyNumberFormat="1" applyFont="1" applyBorder="1" applyAlignment="1">
      <alignment horizontal="right"/>
    </xf>
    <xf numFmtId="170" fontId="13" fillId="0" borderId="0" xfId="0" applyNumberFormat="1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3" fontId="10" fillId="0" borderId="2" xfId="0" applyNumberFormat="1" applyFont="1" applyFill="1" applyBorder="1" applyAlignment="1"/>
    <xf numFmtId="3" fontId="10" fillId="0" borderId="2" xfId="0" applyNumberFormat="1" applyFont="1" applyBorder="1"/>
    <xf numFmtId="166" fontId="10" fillId="0" borderId="2" xfId="0" applyNumberFormat="1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3" fontId="10" fillId="0" borderId="1" xfId="0" applyNumberFormat="1" applyFont="1" applyFill="1" applyBorder="1" applyAlignment="1"/>
    <xf numFmtId="3" fontId="10" fillId="0" borderId="1" xfId="0" applyNumberFormat="1" applyFont="1" applyBorder="1"/>
    <xf numFmtId="166" fontId="10" fillId="0" borderId="1" xfId="0" applyNumberFormat="1" applyFont="1" applyBorder="1" applyAlignment="1">
      <alignment horizontal="right"/>
    </xf>
    <xf numFmtId="1" fontId="13" fillId="0" borderId="0" xfId="0" applyNumberFormat="1" applyFont="1" applyAlignment="1"/>
    <xf numFmtId="3" fontId="10" fillId="0" borderId="0" xfId="0" applyNumberFormat="1" applyFont="1" applyFill="1" applyBorder="1" applyAlignment="1"/>
    <xf numFmtId="3" fontId="10" fillId="0" borderId="0" xfId="0" applyNumberFormat="1" applyFont="1" applyBorder="1"/>
    <xf numFmtId="0" fontId="9" fillId="0" borderId="0" xfId="36" applyFont="1"/>
    <xf numFmtId="0" fontId="11" fillId="0" borderId="0" xfId="36" applyFont="1" applyAlignment="1">
      <alignment horizontal="left"/>
    </xf>
    <xf numFmtId="0" fontId="12" fillId="0" borderId="0" xfId="36" applyFont="1" applyBorder="1"/>
    <xf numFmtId="0" fontId="13" fillId="0" borderId="0" xfId="36" applyFont="1" applyBorder="1"/>
    <xf numFmtId="0" fontId="10" fillId="0" borderId="0" xfId="0" applyFont="1" applyBorder="1" applyAlignment="1">
      <alignment horizontal="right"/>
    </xf>
    <xf numFmtId="0" fontId="15" fillId="0" borderId="0" xfId="36" applyFont="1"/>
    <xf numFmtId="0" fontId="16" fillId="0" borderId="0" xfId="36" applyFont="1"/>
    <xf numFmtId="170" fontId="11" fillId="0" borderId="0" xfId="36" applyNumberFormat="1" applyFont="1" applyAlignment="1">
      <alignment horizontal="left"/>
    </xf>
    <xf numFmtId="171" fontId="11" fillId="0" borderId="0" xfId="36" applyNumberFormat="1" applyFont="1" applyBorder="1" applyAlignment="1">
      <alignment horizontal="right"/>
    </xf>
    <xf numFmtId="172" fontId="11" fillId="0" borderId="0" xfId="36" applyNumberFormat="1" applyFont="1" applyBorder="1" applyAlignment="1">
      <alignment horizontal="right"/>
    </xf>
    <xf numFmtId="168" fontId="12" fillId="0" borderId="0" xfId="36" applyNumberFormat="1" applyFont="1" applyBorder="1" applyAlignment="1">
      <alignment horizontal="right"/>
    </xf>
    <xf numFmtId="0" fontId="17" fillId="0" borderId="0" xfId="36" applyFont="1"/>
    <xf numFmtId="0" fontId="7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168" fontId="11" fillId="0" borderId="0" xfId="36" applyNumberFormat="1" applyFont="1"/>
    <xf numFmtId="0" fontId="9" fillId="0" borderId="0" xfId="36" applyFont="1" applyAlignment="1">
      <alignment horizontal="right"/>
    </xf>
    <xf numFmtId="166" fontId="13" fillId="0" borderId="0" xfId="36" applyNumberFormat="1" applyFont="1" applyBorder="1" applyAlignment="1">
      <alignment horizontal="right"/>
    </xf>
    <xf numFmtId="0" fontId="16" fillId="0" borderId="0" xfId="36" applyFont="1" applyAlignment="1">
      <alignment horizontal="right"/>
    </xf>
    <xf numFmtId="168" fontId="11" fillId="0" borderId="0" xfId="36" applyNumberFormat="1" applyFont="1" applyAlignment="1">
      <alignment horizontal="right"/>
    </xf>
    <xf numFmtId="0" fontId="11" fillId="0" borderId="0" xfId="0" applyFont="1" applyAlignment="1"/>
    <xf numFmtId="173" fontId="11" fillId="0" borderId="0" xfId="36" applyNumberFormat="1" applyFont="1" applyAlignment="1">
      <alignment horizontal="right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1" fillId="0" borderId="0" xfId="36" applyFont="1" applyBorder="1" applyAlignment="1">
      <alignment horizontal="left"/>
    </xf>
    <xf numFmtId="173" fontId="13" fillId="0" borderId="0" xfId="36" applyNumberFormat="1" applyFont="1" applyBorder="1"/>
    <xf numFmtId="172" fontId="13" fillId="0" borderId="0" xfId="36" applyNumberFormat="1" applyFont="1" applyBorder="1" applyAlignment="1">
      <alignment horizontal="right"/>
    </xf>
    <xf numFmtId="0" fontId="3" fillId="0" borderId="1" xfId="47" applyFont="1" applyBorder="1"/>
    <xf numFmtId="170" fontId="13" fillId="0" borderId="0" xfId="36" applyNumberFormat="1" applyFont="1" applyBorder="1" applyAlignment="1"/>
    <xf numFmtId="1" fontId="3" fillId="0" borderId="0" xfId="0" applyNumberFormat="1" applyFont="1"/>
    <xf numFmtId="0" fontId="10" fillId="0" borderId="4" xfId="36" applyFont="1" applyBorder="1" applyAlignment="1">
      <alignment horizontal="left"/>
    </xf>
    <xf numFmtId="3" fontId="4" fillId="0" borderId="5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/>
    </xf>
    <xf numFmtId="0" fontId="4" fillId="0" borderId="5" xfId="0" applyFont="1" applyFill="1" applyBorder="1"/>
    <xf numFmtId="166" fontId="4" fillId="0" borderId="3" xfId="0" applyNumberFormat="1" applyFont="1" applyBorder="1" applyAlignment="1">
      <alignment horizontal="center"/>
    </xf>
    <xf numFmtId="166" fontId="4" fillId="0" borderId="5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0" fontId="11" fillId="0" borderId="0" xfId="40" applyFont="1" applyAlignment="1">
      <alignment horizontal="left"/>
    </xf>
    <xf numFmtId="172" fontId="23" fillId="0" borderId="0" xfId="40" applyNumberFormat="1" applyFont="1" applyBorder="1" applyAlignment="1">
      <alignment horizontal="right"/>
    </xf>
    <xf numFmtId="0" fontId="23" fillId="0" borderId="0" xfId="40" applyFont="1"/>
    <xf numFmtId="0" fontId="23" fillId="0" borderId="0" xfId="40" applyFont="1" applyFill="1" applyBorder="1"/>
    <xf numFmtId="0" fontId="23" fillId="0" borderId="0" xfId="40" applyFont="1" applyFill="1" applyBorder="1" applyAlignment="1">
      <alignment horizontal="left"/>
    </xf>
    <xf numFmtId="172" fontId="11" fillId="0" borderId="0" xfId="40" applyNumberFormat="1" applyFont="1" applyAlignment="1">
      <alignment horizontal="right"/>
    </xf>
    <xf numFmtId="0" fontId="23" fillId="0" borderId="0" xfId="37" applyFont="1" applyFill="1" applyBorder="1"/>
    <xf numFmtId="0" fontId="23" fillId="0" borderId="0" xfId="37" applyFont="1" applyAlignment="1"/>
    <xf numFmtId="0" fontId="23" fillId="0" borderId="0" xfId="42" applyFont="1"/>
    <xf numFmtId="174" fontId="23" fillId="0" borderId="0" xfId="46" applyNumberFormat="1" applyFont="1" applyAlignment="1">
      <alignment horizontal="left"/>
    </xf>
    <xf numFmtId="0" fontId="23" fillId="0" borderId="0" xfId="42" applyFont="1" applyAlignment="1">
      <alignment horizontal="center"/>
    </xf>
    <xf numFmtId="172" fontId="23" fillId="0" borderId="0" xfId="42" applyNumberFormat="1" applyFont="1" applyAlignment="1">
      <alignment horizontal="center"/>
    </xf>
    <xf numFmtId="0" fontId="23" fillId="0" borderId="0" xfId="42" applyFont="1" applyFill="1" applyBorder="1"/>
    <xf numFmtId="0" fontId="23" fillId="0" borderId="0" xfId="42" applyFont="1" applyAlignment="1"/>
    <xf numFmtId="0" fontId="20" fillId="0" borderId="0" xfId="35"/>
    <xf numFmtId="0" fontId="23" fillId="0" borderId="0" xfId="41" applyFont="1"/>
    <xf numFmtId="174" fontId="23" fillId="0" borderId="0" xfId="45" applyNumberFormat="1" applyFont="1" applyAlignment="1">
      <alignment horizontal="left"/>
    </xf>
    <xf numFmtId="0" fontId="23" fillId="0" borderId="0" xfId="41" applyFont="1" applyAlignment="1">
      <alignment horizontal="center"/>
    </xf>
    <xf numFmtId="172" fontId="23" fillId="0" borderId="0" xfId="41" applyNumberFormat="1" applyFont="1" applyAlignment="1">
      <alignment horizontal="center"/>
    </xf>
    <xf numFmtId="0" fontId="23" fillId="0" borderId="0" xfId="41" applyFont="1" applyFill="1" applyBorder="1"/>
    <xf numFmtId="0" fontId="23" fillId="0" borderId="0" xfId="41" applyFont="1" applyAlignment="1"/>
    <xf numFmtId="0" fontId="23" fillId="0" borderId="0" xfId="39" applyFont="1"/>
    <xf numFmtId="172" fontId="23" fillId="0" borderId="0" xfId="39" applyNumberFormat="1" applyFont="1"/>
    <xf numFmtId="0" fontId="23" fillId="0" borderId="0" xfId="40" applyFont="1" applyAlignment="1">
      <alignment horizontal="right"/>
    </xf>
    <xf numFmtId="3" fontId="4" fillId="0" borderId="0" xfId="0" applyNumberFormat="1" applyFont="1" applyBorder="1" applyAlignment="1">
      <alignment horizontal="center" wrapText="1"/>
    </xf>
    <xf numFmtId="1" fontId="4" fillId="1" borderId="7" xfId="0" applyNumberFormat="1" applyFont="1" applyFill="1" applyBorder="1"/>
    <xf numFmtId="1" fontId="4" fillId="0" borderId="7" xfId="0" applyNumberFormat="1" applyFont="1" applyBorder="1" applyAlignment="1">
      <alignment horizontal="left"/>
    </xf>
    <xf numFmtId="0" fontId="4" fillId="0" borderId="7" xfId="0" applyFont="1" applyBorder="1"/>
    <xf numFmtId="0" fontId="23" fillId="0" borderId="0" xfId="38" applyFont="1" applyFill="1" applyBorder="1" applyAlignment="1">
      <alignment horizontal="left"/>
    </xf>
    <xf numFmtId="0" fontId="23" fillId="0" borderId="0" xfId="38" applyFont="1" applyFill="1" applyBorder="1"/>
    <xf numFmtId="3" fontId="4" fillId="0" borderId="8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4" fillId="0" borderId="4" xfId="44" applyNumberFormat="1" applyFont="1" applyFill="1" applyBorder="1" applyAlignment="1">
      <alignment horizontal="right"/>
    </xf>
    <xf numFmtId="0" fontId="22" fillId="0" borderId="4" xfId="37" applyFont="1" applyBorder="1"/>
    <xf numFmtId="3" fontId="22" fillId="0" borderId="4" xfId="37" applyNumberFormat="1" applyFont="1" applyBorder="1"/>
    <xf numFmtId="0" fontId="20" fillId="0" borderId="0" xfId="1"/>
    <xf numFmtId="0" fontId="12" fillId="0" borderId="4" xfId="37" applyFont="1" applyBorder="1"/>
    <xf numFmtId="168" fontId="11" fillId="0" borderId="0" xfId="36" applyNumberFormat="1" applyFont="1" applyBorder="1"/>
    <xf numFmtId="0" fontId="23" fillId="0" borderId="0" xfId="37" applyFont="1" applyAlignment="1">
      <alignment horizontal="left"/>
    </xf>
    <xf numFmtId="0" fontId="23" fillId="0" borderId="0" xfId="1" applyFont="1"/>
    <xf numFmtId="172" fontId="23" fillId="0" borderId="0" xfId="37" applyNumberFormat="1" applyFont="1"/>
    <xf numFmtId="0" fontId="23" fillId="0" borderId="0" xfId="37" applyFont="1" applyBorder="1" applyAlignment="1">
      <alignment horizontal="left"/>
    </xf>
    <xf numFmtId="0" fontId="23" fillId="0" borderId="0" xfId="1" applyFont="1" applyBorder="1"/>
    <xf numFmtId="172" fontId="23" fillId="0" borderId="0" xfId="37" applyNumberFormat="1" applyFont="1" applyBorder="1"/>
    <xf numFmtId="172" fontId="22" fillId="0" borderId="4" xfId="37" applyNumberFormat="1" applyFont="1" applyBorder="1"/>
    <xf numFmtId="0" fontId="23" fillId="0" borderId="0" xfId="37" applyFont="1" applyBorder="1" applyAlignment="1"/>
    <xf numFmtId="0" fontId="12" fillId="0" borderId="0" xfId="37" applyFont="1" applyBorder="1"/>
    <xf numFmtId="172" fontId="23" fillId="0" borderId="0" xfId="37" applyNumberFormat="1" applyFont="1" applyAlignment="1">
      <alignment horizontal="right"/>
    </xf>
    <xf numFmtId="0" fontId="23" fillId="0" borderId="0" xfId="37" applyFont="1" applyFill="1" applyBorder="1" applyAlignment="1">
      <alignment horizontal="left"/>
    </xf>
    <xf numFmtId="0" fontId="20" fillId="0" borderId="0" xfId="1" applyBorder="1"/>
    <xf numFmtId="49" fontId="4" fillId="0" borderId="4" xfId="12" applyNumberFormat="1" applyFont="1" applyBorder="1" applyAlignment="1">
      <alignment horizontal="right"/>
    </xf>
    <xf numFmtId="172" fontId="23" fillId="0" borderId="0" xfId="37" applyNumberFormat="1" applyFont="1" applyBorder="1" applyAlignment="1">
      <alignment horizontal="right"/>
    </xf>
    <xf numFmtId="0" fontId="22" fillId="0" borderId="4" xfId="37" applyFont="1" applyFill="1" applyBorder="1" applyAlignment="1">
      <alignment horizontal="left"/>
    </xf>
    <xf numFmtId="0" fontId="22" fillId="0" borderId="4" xfId="37" applyFont="1" applyFill="1" applyBorder="1"/>
    <xf numFmtId="172" fontId="12" fillId="0" borderId="4" xfId="40" applyNumberFormat="1" applyFont="1" applyBorder="1" applyAlignment="1">
      <alignment horizontal="right"/>
    </xf>
    <xf numFmtId="0" fontId="12" fillId="0" borderId="4" xfId="40" applyFont="1" applyBorder="1" applyAlignment="1">
      <alignment horizontal="left"/>
    </xf>
    <xf numFmtId="172" fontId="12" fillId="0" borderId="4" xfId="37" applyNumberFormat="1" applyFont="1" applyBorder="1" applyAlignment="1">
      <alignment horizontal="right"/>
    </xf>
    <xf numFmtId="0" fontId="20" fillId="0" borderId="0" xfId="1" applyAlignment="1">
      <alignment horizontal="right"/>
    </xf>
    <xf numFmtId="0" fontId="11" fillId="0" borderId="0" xfId="0" applyFont="1" applyAlignment="1">
      <alignment horizontal="right"/>
    </xf>
    <xf numFmtId="0" fontId="23" fillId="0" borderId="0" xfId="37" applyFont="1" applyFill="1" applyBorder="1" applyAlignment="1">
      <alignment horizontal="right"/>
    </xf>
    <xf numFmtId="172" fontId="22" fillId="0" borderId="4" xfId="37" applyNumberFormat="1" applyFont="1" applyBorder="1" applyAlignment="1">
      <alignment horizontal="right"/>
    </xf>
    <xf numFmtId="170" fontId="13" fillId="0" borderId="0" xfId="36" applyNumberFormat="1" applyFont="1" applyBorder="1" applyAlignment="1">
      <alignment horizontal="right"/>
    </xf>
    <xf numFmtId="0" fontId="23" fillId="0" borderId="0" xfId="40" applyFont="1" applyFill="1" applyBorder="1" applyAlignment="1">
      <alignment horizontal="right"/>
    </xf>
    <xf numFmtId="0" fontId="1" fillId="0" borderId="0" xfId="47" applyFont="1"/>
    <xf numFmtId="3" fontId="23" fillId="0" borderId="0" xfId="37" applyNumberFormat="1" applyFont="1" applyAlignment="1">
      <alignment horizontal="right"/>
    </xf>
    <xf numFmtId="3" fontId="23" fillId="0" borderId="1" xfId="37" applyNumberFormat="1" applyFont="1" applyBorder="1" applyAlignment="1">
      <alignment horizontal="right"/>
    </xf>
    <xf numFmtId="3" fontId="22" fillId="0" borderId="4" xfId="37" applyNumberFormat="1" applyFont="1" applyBorder="1" applyAlignment="1">
      <alignment horizontal="right"/>
    </xf>
    <xf numFmtId="172" fontId="23" fillId="0" borderId="0" xfId="36" applyNumberFormat="1" applyFont="1" applyBorder="1" applyAlignment="1">
      <alignment horizontal="right"/>
    </xf>
    <xf numFmtId="172" fontId="22" fillId="0" borderId="4" xfId="36" applyNumberFormat="1" applyFont="1" applyBorder="1" applyAlignment="1">
      <alignment horizontal="right"/>
    </xf>
    <xf numFmtId="0" fontId="23" fillId="0" borderId="0" xfId="36" applyFont="1" applyBorder="1"/>
    <xf numFmtId="0" fontId="22" fillId="0" borderId="4" xfId="36" applyFont="1" applyBorder="1"/>
    <xf numFmtId="0" fontId="23" fillId="0" borderId="0" xfId="48" applyFont="1"/>
    <xf numFmtId="0" fontId="22" fillId="0" borderId="4" xfId="48" applyFont="1" applyBorder="1"/>
    <xf numFmtId="172" fontId="23" fillId="0" borderId="0" xfId="40" applyNumberFormat="1" applyFont="1" applyAlignment="1">
      <alignment horizontal="right"/>
    </xf>
    <xf numFmtId="172" fontId="22" fillId="0" borderId="4" xfId="40" applyNumberFormat="1" applyFont="1" applyBorder="1" applyAlignment="1">
      <alignment horizontal="right"/>
    </xf>
    <xf numFmtId="165" fontId="23" fillId="0" borderId="0" xfId="0" applyNumberFormat="1" applyFont="1" applyBorder="1"/>
    <xf numFmtId="1" fontId="22" fillId="1" borderId="4" xfId="0" applyNumberFormat="1" applyFont="1" applyFill="1" applyBorder="1"/>
    <xf numFmtId="165" fontId="22" fillId="0" borderId="0" xfId="0" applyNumberFormat="1" applyFont="1" applyBorder="1"/>
    <xf numFmtId="166" fontId="22" fillId="1" borderId="4" xfId="0" applyNumberFormat="1" applyFont="1" applyFill="1" applyBorder="1" applyAlignment="1">
      <alignment horizontal="right"/>
    </xf>
    <xf numFmtId="165" fontId="22" fillId="0" borderId="4" xfId="0" applyNumberFormat="1" applyFont="1" applyBorder="1"/>
    <xf numFmtId="0" fontId="23" fillId="0" borderId="0" xfId="0" applyFont="1"/>
    <xf numFmtId="3" fontId="23" fillId="0" borderId="0" xfId="47" applyNumberFormat="1" applyFont="1" applyAlignment="1">
      <alignment horizontal="right"/>
    </xf>
    <xf numFmtId="3" fontId="23" fillId="0" borderId="0" xfId="47" applyNumberFormat="1" applyFont="1"/>
    <xf numFmtId="3" fontId="23" fillId="0" borderId="0" xfId="0" applyNumberFormat="1" applyFont="1"/>
    <xf numFmtId="166" fontId="23" fillId="0" borderId="0" xfId="0" applyNumberFormat="1" applyFont="1"/>
    <xf numFmtId="169" fontId="9" fillId="0" borderId="0" xfId="0" applyNumberFormat="1" applyFont="1" applyBorder="1"/>
    <xf numFmtId="0" fontId="23" fillId="0" borderId="0" xfId="47" applyFont="1"/>
    <xf numFmtId="3" fontId="23" fillId="0" borderId="0" xfId="0" applyNumberFormat="1" applyFont="1" applyAlignment="1">
      <alignment horizontal="right"/>
    </xf>
    <xf numFmtId="3" fontId="23" fillId="0" borderId="1" xfId="0" applyNumberFormat="1" applyFont="1" applyBorder="1" applyAlignment="1">
      <alignment horizontal="right"/>
    </xf>
    <xf numFmtId="3" fontId="22" fillId="0" borderId="4" xfId="0" applyNumberFormat="1" applyFont="1" applyBorder="1" applyAlignment="1">
      <alignment horizontal="right"/>
    </xf>
    <xf numFmtId="3" fontId="22" fillId="0" borderId="0" xfId="37" applyNumberFormat="1" applyFont="1" applyAlignment="1">
      <alignment horizontal="right"/>
    </xf>
    <xf numFmtId="175" fontId="23" fillId="0" borderId="0" xfId="37" applyNumberFormat="1" applyFont="1" applyAlignment="1">
      <alignment horizontal="right"/>
    </xf>
    <xf numFmtId="175" fontId="23" fillId="0" borderId="1" xfId="37" applyNumberFormat="1" applyFont="1" applyBorder="1" applyAlignment="1">
      <alignment horizontal="right"/>
    </xf>
    <xf numFmtId="175" fontId="22" fillId="0" borderId="4" xfId="37" applyNumberFormat="1" applyFont="1" applyBorder="1" applyAlignment="1">
      <alignment horizontal="right"/>
    </xf>
    <xf numFmtId="0" fontId="23" fillId="0" borderId="0" xfId="48" applyFont="1" applyBorder="1"/>
    <xf numFmtId="3" fontId="23" fillId="0" borderId="0" xfId="0" applyNumberFormat="1" applyFont="1" applyBorder="1" applyAlignment="1">
      <alignment horizontal="right"/>
    </xf>
    <xf numFmtId="175" fontId="23" fillId="0" borderId="0" xfId="37" applyNumberFormat="1" applyFont="1" applyBorder="1" applyAlignment="1">
      <alignment horizontal="right"/>
    </xf>
    <xf numFmtId="3" fontId="23" fillId="0" borderId="0" xfId="37" applyNumberFormat="1" applyFont="1" applyBorder="1" applyAlignment="1">
      <alignment horizontal="right"/>
    </xf>
    <xf numFmtId="0" fontId="11" fillId="0" borderId="0" xfId="40" applyFont="1" applyBorder="1" applyAlignment="1">
      <alignment horizontal="left"/>
    </xf>
    <xf numFmtId="3" fontId="22" fillId="0" borderId="0" xfId="0" applyNumberFormat="1" applyFont="1" applyBorder="1" applyAlignment="1">
      <alignment horizontal="right"/>
    </xf>
    <xf numFmtId="172" fontId="11" fillId="0" borderId="0" xfId="40" applyNumberFormat="1" applyFont="1" applyBorder="1" applyAlignment="1">
      <alignment horizontal="right"/>
    </xf>
    <xf numFmtId="175" fontId="22" fillId="0" borderId="0" xfId="37" applyNumberFormat="1" applyFont="1" applyBorder="1" applyAlignment="1">
      <alignment horizontal="right"/>
    </xf>
    <xf numFmtId="172" fontId="22" fillId="0" borderId="0" xfId="37" applyNumberFormat="1" applyFont="1" applyAlignment="1">
      <alignment horizontal="right"/>
    </xf>
    <xf numFmtId="3" fontId="22" fillId="0" borderId="0" xfId="37" applyNumberFormat="1" applyFont="1" applyBorder="1" applyAlignment="1">
      <alignment horizontal="right"/>
    </xf>
  </cellXfs>
  <cellStyles count="50"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2 2" xfId="4" xr:uid="{00000000-0005-0000-0000-000004000000}"/>
    <cellStyle name="Normal 13" xfId="5" xr:uid="{00000000-0005-0000-0000-000005000000}"/>
    <cellStyle name="Normal 14" xfId="6" xr:uid="{00000000-0005-0000-0000-000006000000}"/>
    <cellStyle name="Normal 15" xfId="7" xr:uid="{00000000-0005-0000-0000-000007000000}"/>
    <cellStyle name="Normal 16" xfId="8" xr:uid="{00000000-0005-0000-0000-000008000000}"/>
    <cellStyle name="Normal 17" xfId="9" xr:uid="{00000000-0005-0000-0000-000009000000}"/>
    <cellStyle name="Normal 18" xfId="10" xr:uid="{00000000-0005-0000-0000-00000A000000}"/>
    <cellStyle name="Normal 19" xfId="11" xr:uid="{00000000-0005-0000-0000-00000B000000}"/>
    <cellStyle name="Normal 2" xfId="12" xr:uid="{00000000-0005-0000-0000-00000C000000}"/>
    <cellStyle name="Normal 2 2" xfId="13" xr:uid="{00000000-0005-0000-0000-00000D000000}"/>
    <cellStyle name="Normal 20" xfId="14" xr:uid="{00000000-0005-0000-0000-00000E000000}"/>
    <cellStyle name="Normal 21" xfId="15" xr:uid="{00000000-0005-0000-0000-00000F000000}"/>
    <cellStyle name="Normal 22" xfId="16" xr:uid="{00000000-0005-0000-0000-000010000000}"/>
    <cellStyle name="Normal 23" xfId="17" xr:uid="{00000000-0005-0000-0000-000011000000}"/>
    <cellStyle name="Normal 24" xfId="18" xr:uid="{00000000-0005-0000-0000-000012000000}"/>
    <cellStyle name="Normal 27" xfId="19" xr:uid="{00000000-0005-0000-0000-000013000000}"/>
    <cellStyle name="Normal 3" xfId="20" xr:uid="{00000000-0005-0000-0000-000014000000}"/>
    <cellStyle name="Normal 3 2" xfId="21" xr:uid="{00000000-0005-0000-0000-000015000000}"/>
    <cellStyle name="Normal 3 3" xfId="22" xr:uid="{00000000-0005-0000-0000-000016000000}"/>
    <cellStyle name="Normal 30" xfId="23" xr:uid="{00000000-0005-0000-0000-000017000000}"/>
    <cellStyle name="Normal 34" xfId="24" xr:uid="{00000000-0005-0000-0000-000018000000}"/>
    <cellStyle name="Normal 4" xfId="25" xr:uid="{00000000-0005-0000-0000-000019000000}"/>
    <cellStyle name="Normal 5" xfId="26" xr:uid="{00000000-0005-0000-0000-00001A000000}"/>
    <cellStyle name="Normal 6" xfId="27" xr:uid="{00000000-0005-0000-0000-00001B000000}"/>
    <cellStyle name="Normal 6 2" xfId="28" xr:uid="{00000000-0005-0000-0000-00001C000000}"/>
    <cellStyle name="Normal 7" xfId="29" xr:uid="{00000000-0005-0000-0000-00001D000000}"/>
    <cellStyle name="Normal 7 2" xfId="30" xr:uid="{00000000-0005-0000-0000-00001E000000}"/>
    <cellStyle name="Normal 8" xfId="31" xr:uid="{00000000-0005-0000-0000-00001F000000}"/>
    <cellStyle name="Normal 8 2" xfId="32" xr:uid="{00000000-0005-0000-0000-000020000000}"/>
    <cellStyle name="Normal 9" xfId="33" xr:uid="{00000000-0005-0000-0000-000021000000}"/>
    <cellStyle name="Normal 9 2" xfId="34" xr:uid="{00000000-0005-0000-0000-000022000000}"/>
    <cellStyle name="Normal_ASKs" xfId="35" xr:uid="{00000000-0005-0000-0000-000023000000}"/>
    <cellStyle name="Normal_Book1" xfId="36" xr:uid="{00000000-0005-0000-0000-000024000000}"/>
    <cellStyle name="Normal_Book1 2" xfId="37" xr:uid="{00000000-0005-0000-0000-000025000000}"/>
    <cellStyle name="Normal_Book1 3" xfId="38" xr:uid="{00000000-0005-0000-0000-000026000000}"/>
    <cellStyle name="Normal_Book1_Flights" xfId="39" xr:uid="{00000000-0005-0000-0000-000027000000}"/>
    <cellStyle name="Normal_Book1_Passengers" xfId="40" xr:uid="{00000000-0005-0000-0000-000028000000}"/>
    <cellStyle name="Normal_Book1_PLF%" xfId="41" xr:uid="{00000000-0005-0000-0000-000029000000}"/>
    <cellStyle name="Normal_Book1_Seats" xfId="42" xr:uid="{00000000-0005-0000-0000-00002A000000}"/>
    <cellStyle name="Normal_Domestic_airlines_Aug_2004 sue" xfId="43" xr:uid="{00000000-0005-0000-0000-00002B000000}"/>
    <cellStyle name="Normal_Domestic_airlines_Aug_2004 sue 2" xfId="44" xr:uid="{00000000-0005-0000-0000-00002C000000}"/>
    <cellStyle name="Normal_Domestic_airlines_Aug_2004 sue_PLF%" xfId="45" xr:uid="{00000000-0005-0000-0000-00002D000000}"/>
    <cellStyle name="Normal_Domestic_airlines_Aug_2004 sue_Seats" xfId="46" xr:uid="{00000000-0005-0000-0000-00002E000000}"/>
    <cellStyle name="Normal_February 2007 workings" xfId="47" xr:uid="{00000000-0005-0000-0000-00002F000000}"/>
    <cellStyle name="Normal_Passengers" xfId="48" xr:uid="{00000000-0005-0000-0000-000030000000}"/>
    <cellStyle name="Percent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2"/>
  <sheetViews>
    <sheetView tabSelected="1" workbookViewId="0">
      <selection activeCell="B1" sqref="B1"/>
    </sheetView>
  </sheetViews>
  <sheetFormatPr defaultColWidth="8" defaultRowHeight="13.2"/>
  <cols>
    <col min="1" max="1" width="4.109375" style="128" customWidth="1"/>
    <col min="2" max="2" width="27" style="9" customWidth="1"/>
    <col min="3" max="3" width="19" style="6" customWidth="1"/>
    <col min="4" max="4" width="15.33203125" style="7" customWidth="1"/>
    <col min="5" max="5" width="19" style="7" customWidth="1"/>
    <col min="6" max="6" width="17.88671875" style="7" customWidth="1"/>
    <col min="7" max="7" width="11.44140625" style="8" customWidth="1"/>
    <col min="8" max="8" width="9.33203125" style="6" customWidth="1"/>
    <col min="9" max="9" width="4" style="9" customWidth="1"/>
    <col min="10" max="10" width="8" style="9" customWidth="1"/>
    <col min="11" max="11" width="15.88671875" style="10" customWidth="1"/>
    <col min="12" max="18" width="8" style="10" customWidth="1"/>
    <col min="19" max="16384" width="8" style="9"/>
  </cols>
  <sheetData>
    <row r="1" spans="1:15" ht="15.6">
      <c r="B1" s="33"/>
      <c r="C1" s="34"/>
      <c r="D1" s="35"/>
      <c r="E1" s="35"/>
      <c r="F1" s="35"/>
      <c r="G1" s="36"/>
      <c r="H1" s="34"/>
      <c r="I1" s="2"/>
      <c r="J1" s="2"/>
      <c r="K1" s="56"/>
      <c r="L1" s="56"/>
      <c r="M1" s="57"/>
      <c r="N1" s="57"/>
      <c r="O1" s="57"/>
    </row>
    <row r="2" spans="1:15" ht="15.6">
      <c r="B2" s="33" t="s">
        <v>133</v>
      </c>
      <c r="C2" s="37"/>
      <c r="D2" s="38"/>
      <c r="E2" s="38"/>
      <c r="F2" s="38"/>
      <c r="G2" s="39"/>
      <c r="H2" s="37"/>
      <c r="I2" s="40"/>
      <c r="J2" s="2"/>
      <c r="K2" s="32"/>
      <c r="L2" s="30"/>
      <c r="M2" s="52"/>
      <c r="N2" s="52"/>
      <c r="O2" s="31"/>
    </row>
    <row r="3" spans="1:15" ht="15.6">
      <c r="B3" s="41" t="s">
        <v>0</v>
      </c>
      <c r="C3" s="37"/>
      <c r="D3" s="38"/>
      <c r="E3" s="38"/>
      <c r="F3" s="38"/>
      <c r="G3" s="39"/>
      <c r="H3" s="37"/>
      <c r="I3" s="40"/>
      <c r="J3" s="2"/>
      <c r="K3" s="32"/>
      <c r="L3" s="30"/>
      <c r="M3" s="52"/>
      <c r="N3" s="52"/>
      <c r="O3" s="31"/>
    </row>
    <row r="4" spans="1:15" ht="15.6">
      <c r="B4" s="41" t="s">
        <v>67</v>
      </c>
      <c r="C4" s="38"/>
      <c r="D4" s="38"/>
      <c r="E4" s="1"/>
      <c r="F4" s="38"/>
      <c r="G4" s="39"/>
      <c r="H4" s="38"/>
      <c r="I4" s="42"/>
      <c r="J4" s="2"/>
      <c r="K4" s="32"/>
      <c r="L4" s="30"/>
      <c r="M4" s="52"/>
      <c r="N4" s="52"/>
      <c r="O4" s="31"/>
    </row>
    <row r="5" spans="1:15" ht="15.6">
      <c r="B5" s="43" t="s">
        <v>166</v>
      </c>
      <c r="C5" s="44"/>
      <c r="D5" s="45"/>
      <c r="E5" s="45"/>
      <c r="F5" s="45"/>
      <c r="G5" s="46"/>
      <c r="H5" s="44"/>
      <c r="I5" s="40"/>
      <c r="J5" s="2"/>
      <c r="K5" s="32"/>
      <c r="L5" s="30"/>
      <c r="M5" s="52"/>
      <c r="N5" s="52"/>
      <c r="O5" s="31"/>
    </row>
    <row r="6" spans="1:15">
      <c r="A6" s="67"/>
      <c r="B6" s="67"/>
      <c r="C6" s="68" t="s">
        <v>1</v>
      </c>
      <c r="D6" s="68"/>
      <c r="E6" s="68" t="s">
        <v>56</v>
      </c>
      <c r="F6" s="68"/>
      <c r="G6" s="125" t="s">
        <v>2</v>
      </c>
      <c r="H6" s="160" t="s">
        <v>3</v>
      </c>
      <c r="I6" s="47"/>
      <c r="J6" s="2"/>
      <c r="K6" s="32"/>
      <c r="L6" s="30"/>
      <c r="M6" s="52"/>
      <c r="N6" s="52"/>
      <c r="O6" s="31"/>
    </row>
    <row r="7" spans="1:15" ht="18">
      <c r="A7" s="152"/>
      <c r="B7" s="152" t="s">
        <v>128</v>
      </c>
      <c r="C7" s="121" t="s">
        <v>129</v>
      </c>
      <c r="D7" s="121" t="s">
        <v>4</v>
      </c>
      <c r="E7" s="124" t="s">
        <v>57</v>
      </c>
      <c r="F7" s="121" t="s">
        <v>5</v>
      </c>
      <c r="G7" s="126" t="s">
        <v>6</v>
      </c>
      <c r="H7" s="159" t="s">
        <v>7</v>
      </c>
      <c r="I7" s="48"/>
      <c r="J7" s="2"/>
      <c r="K7" s="32"/>
      <c r="L7" s="30"/>
      <c r="M7" s="52"/>
      <c r="N7" s="52"/>
      <c r="O7" s="31"/>
    </row>
    <row r="8" spans="1:15" ht="10.5" customHeight="1">
      <c r="A8" s="117"/>
      <c r="B8" s="117"/>
      <c r="C8" s="122"/>
      <c r="D8" s="123"/>
      <c r="E8" s="123"/>
      <c r="F8" s="123" t="s">
        <v>9</v>
      </c>
      <c r="G8" s="127" t="s">
        <v>10</v>
      </c>
      <c r="H8" s="158"/>
      <c r="I8" s="49"/>
      <c r="J8" s="2"/>
      <c r="K8" s="52"/>
      <c r="L8" s="30"/>
      <c r="M8" s="52"/>
      <c r="N8" s="52"/>
      <c r="O8" s="31"/>
    </row>
    <row r="9" spans="1:15" ht="11.25" customHeight="1">
      <c r="A9" s="128" t="s">
        <v>74</v>
      </c>
      <c r="B9" s="119" t="str">
        <f>Passengers!B4</f>
        <v>Melbourne - Sydney</v>
      </c>
      <c r="C9" s="216">
        <f>Passengers!D4</f>
        <v>8080486</v>
      </c>
      <c r="D9" s="193">
        <f>RPKs!D4</f>
        <v>5735525972</v>
      </c>
      <c r="E9" s="216">
        <f>Seats!D4</f>
        <v>9459747</v>
      </c>
      <c r="F9" s="193">
        <f>ASKs!D4</f>
        <v>6713586369</v>
      </c>
      <c r="G9" s="204">
        <f>'PLF%'!D4</f>
        <v>85.431625613454585</v>
      </c>
      <c r="H9" s="193">
        <f>Flights!D4</f>
        <v>54068</v>
      </c>
      <c r="I9" s="49"/>
      <c r="J9" s="49"/>
      <c r="K9" s="52"/>
      <c r="L9" s="30"/>
      <c r="M9" s="49"/>
      <c r="N9" s="49"/>
      <c r="O9" s="49"/>
    </row>
    <row r="10" spans="1:15">
      <c r="A10" s="128" t="s">
        <v>75</v>
      </c>
      <c r="B10" s="119" t="str">
        <f>Passengers!B5</f>
        <v>Brisbane - Sydney</v>
      </c>
      <c r="C10" s="216">
        <f>Passengers!D5</f>
        <v>4429241</v>
      </c>
      <c r="D10" s="193">
        <f>RPKs!D5</f>
        <v>3335218473</v>
      </c>
      <c r="E10" s="216">
        <f>Seats!D5</f>
        <v>5136803</v>
      </c>
      <c r="F10" s="193">
        <f>ASKs!D5</f>
        <v>3868012659</v>
      </c>
      <c r="G10" s="204">
        <f>'PLF%'!D5</f>
        <v>86.225634893921381</v>
      </c>
      <c r="H10" s="193">
        <f>Flights!D5</f>
        <v>30417</v>
      </c>
      <c r="I10" s="2"/>
      <c r="J10" s="2"/>
      <c r="K10" s="52"/>
      <c r="L10" s="30"/>
      <c r="M10" s="49"/>
      <c r="N10" s="49"/>
      <c r="O10" s="49"/>
    </row>
    <row r="11" spans="1:15">
      <c r="A11" s="128" t="s">
        <v>77</v>
      </c>
      <c r="B11" s="119" t="str">
        <f>Passengers!B6</f>
        <v>Brisbane - Melbourne</v>
      </c>
      <c r="C11" s="216">
        <f>Passengers!D6</f>
        <v>3696255</v>
      </c>
      <c r="D11" s="193">
        <f>RPKs!D6</f>
        <v>5111759846</v>
      </c>
      <c r="E11" s="216">
        <f>Seats!D6</f>
        <v>4366000</v>
      </c>
      <c r="F11" s="193">
        <f>ASKs!D6</f>
        <v>6037647962</v>
      </c>
      <c r="G11" s="204">
        <f>'PLF%'!D6</f>
        <v>84.664754854416941</v>
      </c>
      <c r="H11" s="193">
        <f>Flights!D6</f>
        <v>26364</v>
      </c>
      <c r="I11" s="50"/>
      <c r="J11" s="2"/>
      <c r="K11" s="52"/>
      <c r="L11" s="30"/>
      <c r="M11" s="49"/>
      <c r="N11" s="49"/>
      <c r="O11" s="49"/>
    </row>
    <row r="12" spans="1:15">
      <c r="A12" s="128" t="s">
        <v>78</v>
      </c>
      <c r="B12" s="119" t="str">
        <f>Passengers!B7</f>
        <v>Gold Coast - Sydney</v>
      </c>
      <c r="C12" s="216">
        <f>Passengers!D7</f>
        <v>2610133</v>
      </c>
      <c r="D12" s="193">
        <f>RPKs!D7</f>
        <v>1774890440</v>
      </c>
      <c r="E12" s="216">
        <f>Seats!D7</f>
        <v>2933319</v>
      </c>
      <c r="F12" s="193">
        <f>ASKs!D7</f>
        <v>1994656920</v>
      </c>
      <c r="G12" s="204">
        <f>'PLF%'!D7</f>
        <v>88.982241617771535</v>
      </c>
      <c r="H12" s="193">
        <f>Flights!D7</f>
        <v>16628</v>
      </c>
      <c r="I12" s="50"/>
      <c r="J12" s="2"/>
      <c r="K12" s="52"/>
      <c r="L12" s="30"/>
      <c r="M12" s="49"/>
      <c r="N12" s="49"/>
      <c r="O12" s="49"/>
    </row>
    <row r="13" spans="1:15">
      <c r="A13" s="128" t="s">
        <v>79</v>
      </c>
      <c r="B13" s="119" t="str">
        <f>Passengers!B8</f>
        <v>Adelaide - Melbourne</v>
      </c>
      <c r="C13" s="216">
        <f>Passengers!D8</f>
        <v>2414465</v>
      </c>
      <c r="D13" s="193">
        <f>RPKs!D8</f>
        <v>1552252895</v>
      </c>
      <c r="E13" s="216">
        <f>Seats!D8</f>
        <v>2883748</v>
      </c>
      <c r="F13" s="193">
        <f>ASKs!D8</f>
        <v>1853962084</v>
      </c>
      <c r="G13" s="204">
        <f>'PLF%'!D8</f>
        <v>83.726248146938914</v>
      </c>
      <c r="H13" s="193">
        <f>Flights!D8</f>
        <v>17276</v>
      </c>
      <c r="I13" s="50"/>
      <c r="J13" s="2"/>
      <c r="K13" s="49"/>
      <c r="L13" s="30"/>
      <c r="M13" s="49"/>
      <c r="N13" s="49"/>
      <c r="O13" s="49"/>
    </row>
    <row r="14" spans="1:15">
      <c r="A14" s="128" t="s">
        <v>80</v>
      </c>
      <c r="B14" s="119" t="str">
        <f>Passengers!B9</f>
        <v>Gold Coast - Melbourne</v>
      </c>
      <c r="C14" s="216">
        <f>Passengers!D9</f>
        <v>2216708</v>
      </c>
      <c r="D14" s="193">
        <f>RPKs!D9</f>
        <v>2954817649</v>
      </c>
      <c r="E14" s="216">
        <f>Seats!D9</f>
        <v>2449246</v>
      </c>
      <c r="F14" s="193">
        <f>ASKs!D9</f>
        <v>3264589269</v>
      </c>
      <c r="G14" s="204">
        <f>'PLF%'!D9</f>
        <v>90.511160992240576</v>
      </c>
      <c r="H14" s="193">
        <f>Flights!D9</f>
        <v>13281</v>
      </c>
      <c r="I14" s="51"/>
      <c r="J14" s="2"/>
      <c r="K14" s="49"/>
      <c r="L14" s="30"/>
      <c r="M14" s="49"/>
      <c r="N14" s="49"/>
      <c r="O14" s="49"/>
    </row>
    <row r="15" spans="1:15">
      <c r="A15" s="128" t="s">
        <v>81</v>
      </c>
      <c r="B15" s="119" t="str">
        <f>Passengers!B10</f>
        <v>Melbourne - Perth</v>
      </c>
      <c r="C15" s="216">
        <f>Passengers!D10</f>
        <v>2102383</v>
      </c>
      <c r="D15" s="193">
        <f>RPKs!D10</f>
        <v>5689048398</v>
      </c>
      <c r="E15" s="216">
        <f>Seats!D10</f>
        <v>2448020</v>
      </c>
      <c r="F15" s="193">
        <f>ASKs!D10</f>
        <v>6624342120</v>
      </c>
      <c r="G15" s="204">
        <f>'PLF%'!D10</f>
        <v>85.880956854927661</v>
      </c>
      <c r="H15" s="193">
        <f>Flights!D10</f>
        <v>13775</v>
      </c>
      <c r="I15" s="51"/>
      <c r="J15" s="2"/>
      <c r="K15" s="49"/>
      <c r="L15" s="30"/>
      <c r="M15" s="49"/>
      <c r="N15" s="49"/>
      <c r="O15" s="49"/>
    </row>
    <row r="16" spans="1:15">
      <c r="A16" s="128" t="s">
        <v>82</v>
      </c>
      <c r="B16" s="119" t="str">
        <f>Passengers!B11</f>
        <v>Adelaide - Sydney</v>
      </c>
      <c r="C16" s="216">
        <f>Passengers!D11</f>
        <v>1903180</v>
      </c>
      <c r="D16" s="193">
        <f>RPKs!D11</f>
        <v>2221011060</v>
      </c>
      <c r="E16" s="216">
        <f>Seats!D11</f>
        <v>2351775</v>
      </c>
      <c r="F16" s="193">
        <f>ASKs!D11</f>
        <v>2744521425</v>
      </c>
      <c r="G16" s="204">
        <f>'PLF%'!D11</f>
        <v>80.925258581284353</v>
      </c>
      <c r="H16" s="193">
        <f>Flights!D11</f>
        <v>13793</v>
      </c>
      <c r="I16" s="51"/>
      <c r="J16" s="2"/>
      <c r="K16" s="49"/>
      <c r="L16" s="30"/>
      <c r="M16" s="49"/>
      <c r="N16" s="49"/>
      <c r="O16" s="49"/>
    </row>
    <row r="17" spans="1:15">
      <c r="A17" s="128" t="s">
        <v>76</v>
      </c>
      <c r="B17" s="119" t="str">
        <f>Passengers!B12</f>
        <v>Perth - Sydney</v>
      </c>
      <c r="C17" s="216">
        <f>Passengers!D12</f>
        <v>1732968</v>
      </c>
      <c r="D17" s="193">
        <f>RPKs!D12</f>
        <v>5691480696</v>
      </c>
      <c r="E17" s="216">
        <f>Seats!D12</f>
        <v>2071550</v>
      </c>
      <c r="F17" s="193">
        <f>ASKs!D12</f>
        <v>6803548184</v>
      </c>
      <c r="G17" s="204">
        <f>'PLF%'!D12</f>
        <v>83.654595250530235</v>
      </c>
      <c r="H17" s="193">
        <f>Flights!D12</f>
        <v>11080</v>
      </c>
      <c r="I17" s="50"/>
      <c r="J17" s="2"/>
      <c r="K17" s="49"/>
      <c r="L17" s="30"/>
      <c r="M17" s="49"/>
      <c r="N17" s="49"/>
      <c r="O17" s="49"/>
    </row>
    <row r="18" spans="1:15">
      <c r="A18" s="128" t="s">
        <v>83</v>
      </c>
      <c r="B18" s="119" t="str">
        <f>Passengers!B13</f>
        <v>Hobart - Melbourne</v>
      </c>
      <c r="C18" s="216">
        <f>Passengers!D13</f>
        <v>1457494</v>
      </c>
      <c r="D18" s="193">
        <f>RPKs!D13</f>
        <v>900731292</v>
      </c>
      <c r="E18" s="216">
        <f>Seats!D13</f>
        <v>1722104</v>
      </c>
      <c r="F18" s="193">
        <f>ASKs!D13</f>
        <v>1064260272</v>
      </c>
      <c r="G18" s="204">
        <f>'PLF%'!D13</f>
        <v>84.634493619432973</v>
      </c>
      <c r="H18" s="193">
        <f>Flights!D13</f>
        <v>9807</v>
      </c>
      <c r="I18" s="50"/>
      <c r="J18" s="2"/>
      <c r="K18" s="49"/>
      <c r="L18" s="30"/>
      <c r="M18" s="49"/>
      <c r="N18" s="49"/>
      <c r="O18" s="49"/>
    </row>
    <row r="19" spans="1:15">
      <c r="A19" s="128" t="s">
        <v>84</v>
      </c>
      <c r="B19" s="119" t="str">
        <f>Passengers!B14</f>
        <v>Brisbane - Cairns</v>
      </c>
      <c r="C19" s="216">
        <f>Passengers!D14</f>
        <v>1304256</v>
      </c>
      <c r="D19" s="193">
        <f>RPKs!D14</f>
        <v>1814220096</v>
      </c>
      <c r="E19" s="216">
        <f>Seats!D14</f>
        <v>1488598</v>
      </c>
      <c r="F19" s="193">
        <f>ASKs!D14</f>
        <v>2070639818</v>
      </c>
      <c r="G19" s="204">
        <f>'PLF%'!D14</f>
        <v>87.616401473063917</v>
      </c>
      <c r="H19" s="193">
        <f>Flights!D14</f>
        <v>10605</v>
      </c>
      <c r="I19" s="50"/>
      <c r="J19" s="2"/>
      <c r="K19" s="49"/>
      <c r="L19" s="30"/>
      <c r="M19" s="49"/>
      <c r="N19" s="49"/>
      <c r="O19" s="49"/>
    </row>
    <row r="20" spans="1:15">
      <c r="A20" s="128" t="s">
        <v>85</v>
      </c>
      <c r="B20" s="119" t="str">
        <f>Passengers!B15</f>
        <v>Brisbane - Perth</v>
      </c>
      <c r="C20" s="216">
        <f>Passengers!D15</f>
        <v>1137546</v>
      </c>
      <c r="D20" s="193">
        <f>RPKs!D15</f>
        <v>4112228790</v>
      </c>
      <c r="E20" s="216">
        <f>Seats!D15</f>
        <v>1369524</v>
      </c>
      <c r="F20" s="193">
        <f>ASKs!D15</f>
        <v>4950829260</v>
      </c>
      <c r="G20" s="204">
        <f>'PLF%'!D15</f>
        <v>83.061414038746307</v>
      </c>
      <c r="H20" s="193">
        <f>Flights!D15</f>
        <v>7788</v>
      </c>
      <c r="I20" s="50"/>
      <c r="J20" s="2"/>
      <c r="K20" s="49"/>
      <c r="L20" s="30"/>
      <c r="M20" s="49"/>
      <c r="N20" s="49"/>
      <c r="O20" s="49"/>
    </row>
    <row r="21" spans="1:15">
      <c r="A21" s="128" t="s">
        <v>86</v>
      </c>
      <c r="B21" s="119" t="str">
        <f>Passengers!B16</f>
        <v>Brisbane - Townsville</v>
      </c>
      <c r="C21" s="216">
        <f>Passengers!D16</f>
        <v>1019930</v>
      </c>
      <c r="D21" s="193">
        <f>RPKs!D16</f>
        <v>1134162160</v>
      </c>
      <c r="E21" s="216">
        <f>Seats!D16</f>
        <v>1268904</v>
      </c>
      <c r="F21" s="193">
        <f>ASKs!D16</f>
        <v>1411021248</v>
      </c>
      <c r="G21" s="204">
        <f>'PLF%'!D16</f>
        <v>80.37881510342784</v>
      </c>
      <c r="H21" s="193">
        <f>Flights!D16</f>
        <v>9125</v>
      </c>
      <c r="I21" s="50"/>
      <c r="J21" s="2"/>
      <c r="K21" s="49"/>
      <c r="L21" s="30"/>
      <c r="M21" s="49"/>
      <c r="N21" s="49"/>
      <c r="O21" s="49"/>
    </row>
    <row r="22" spans="1:15">
      <c r="A22" s="128" t="s">
        <v>87</v>
      </c>
      <c r="B22" s="119" t="str">
        <f>Passengers!B17</f>
        <v>Canberra - Melbourne</v>
      </c>
      <c r="C22" s="216">
        <f>Passengers!D17</f>
        <v>952866</v>
      </c>
      <c r="D22" s="193">
        <f>RPKs!D17</f>
        <v>447847020</v>
      </c>
      <c r="E22" s="216">
        <f>Seats!D17</f>
        <v>1259499</v>
      </c>
      <c r="F22" s="193">
        <f>ASKs!D17</f>
        <v>591964530</v>
      </c>
      <c r="G22" s="204">
        <f>'PLF%'!D17</f>
        <v>75.654367331772391</v>
      </c>
      <c r="H22" s="193">
        <f>Flights!D17</f>
        <v>8627</v>
      </c>
      <c r="I22" s="50"/>
      <c r="J22" s="2"/>
      <c r="K22" s="49"/>
      <c r="L22" s="30"/>
      <c r="M22" s="49"/>
      <c r="N22" s="49"/>
      <c r="O22" s="49"/>
    </row>
    <row r="23" spans="1:15">
      <c r="A23" s="128" t="s">
        <v>88</v>
      </c>
      <c r="B23" s="119" t="str">
        <f>Passengers!B18</f>
        <v>Adelaide - Brisbane</v>
      </c>
      <c r="C23" s="216">
        <f>Passengers!D18</f>
        <v>907632</v>
      </c>
      <c r="D23" s="193">
        <f>RPKs!D18</f>
        <v>1472179104</v>
      </c>
      <c r="E23" s="216">
        <f>Seats!D18</f>
        <v>1093141</v>
      </c>
      <c r="F23" s="193">
        <f>ASKs!D18</f>
        <v>1773074702</v>
      </c>
      <c r="G23" s="204">
        <f>'PLF%'!D18</f>
        <v>83.029728095460698</v>
      </c>
      <c r="H23" s="193">
        <f>Flights!D18</f>
        <v>8107</v>
      </c>
      <c r="I23" s="51"/>
      <c r="J23" s="2"/>
      <c r="K23" s="49"/>
      <c r="L23" s="30"/>
      <c r="M23" s="49"/>
      <c r="N23" s="49"/>
      <c r="O23" s="49"/>
    </row>
    <row r="24" spans="1:15">
      <c r="A24" s="128" t="s">
        <v>89</v>
      </c>
      <c r="B24" s="119" t="str">
        <f>Passengers!B19</f>
        <v>Cairns - Sydney</v>
      </c>
      <c r="C24" s="216">
        <f>Passengers!D19</f>
        <v>907518</v>
      </c>
      <c r="D24" s="193">
        <f>RPKs!D19</f>
        <v>1791158076</v>
      </c>
      <c r="E24" s="216">
        <f>Seats!D19</f>
        <v>1028952</v>
      </c>
      <c r="F24" s="193">
        <f>ASKs!D19</f>
        <v>2031365817</v>
      </c>
      <c r="G24" s="204">
        <f>'PLF%'!D19</f>
        <v>88.175062364948715</v>
      </c>
      <c r="H24" s="193">
        <f>Flights!D19</f>
        <v>5579</v>
      </c>
      <c r="I24" s="50"/>
      <c r="J24" s="2"/>
      <c r="K24" s="49"/>
      <c r="L24" s="30"/>
      <c r="M24" s="49"/>
      <c r="N24" s="49"/>
      <c r="O24" s="49"/>
    </row>
    <row r="25" spans="1:15">
      <c r="A25" s="128" t="s">
        <v>90</v>
      </c>
      <c r="B25" s="119" t="str">
        <f>Passengers!B20</f>
        <v>Launceston - Melbourne</v>
      </c>
      <c r="C25" s="216">
        <f>Passengers!D20</f>
        <v>896085</v>
      </c>
      <c r="D25" s="193">
        <f>RPKs!D20</f>
        <v>426536460</v>
      </c>
      <c r="E25" s="216">
        <f>Seats!D20</f>
        <v>1055888</v>
      </c>
      <c r="F25" s="193">
        <f>ASKs!D20</f>
        <v>502602688</v>
      </c>
      <c r="G25" s="204">
        <f>'PLF%'!D20</f>
        <v>84.865534980982829</v>
      </c>
      <c r="H25" s="193">
        <f>Flights!D20</f>
        <v>7991</v>
      </c>
      <c r="I25" s="50"/>
      <c r="J25" s="2"/>
      <c r="K25" s="49"/>
      <c r="L25" s="30"/>
      <c r="M25" s="49"/>
      <c r="N25" s="49"/>
      <c r="O25" s="49"/>
    </row>
    <row r="26" spans="1:15">
      <c r="A26" s="128" t="s">
        <v>91</v>
      </c>
      <c r="B26" s="119" t="str">
        <f>Passengers!B21</f>
        <v>Cairns - Melbourne</v>
      </c>
      <c r="C26" s="216">
        <f>Passengers!D21</f>
        <v>853701</v>
      </c>
      <c r="D26" s="193">
        <f>RPKs!D21</f>
        <v>1972903011</v>
      </c>
      <c r="E26" s="216">
        <f>Seats!D21</f>
        <v>984483</v>
      </c>
      <c r="F26" s="193">
        <f>ASKs!D21</f>
        <v>2275140213</v>
      </c>
      <c r="G26" s="204">
        <f>'PLF%'!D21</f>
        <v>86.715667004915275</v>
      </c>
      <c r="H26" s="193">
        <f>Flights!D21</f>
        <v>5156</v>
      </c>
      <c r="I26" s="50"/>
      <c r="J26" s="2"/>
      <c r="K26" s="49"/>
      <c r="L26" s="30"/>
      <c r="M26" s="49"/>
      <c r="N26" s="49"/>
      <c r="O26" s="49"/>
    </row>
    <row r="27" spans="1:15">
      <c r="A27" s="128" t="s">
        <v>92</v>
      </c>
      <c r="B27" s="119" t="str">
        <f>Passengers!B22</f>
        <v>Hobart - Sydney</v>
      </c>
      <c r="C27" s="216">
        <f>Passengers!D22</f>
        <v>838754</v>
      </c>
      <c r="D27" s="193">
        <f>RPKs!D22</f>
        <v>871465406</v>
      </c>
      <c r="E27" s="216">
        <f>Seats!D22</f>
        <v>991291</v>
      </c>
      <c r="F27" s="193">
        <f>ASKs!D22</f>
        <v>1029951349</v>
      </c>
      <c r="G27" s="204">
        <f>'PLF%'!D22</f>
        <v>84.612288419848454</v>
      </c>
      <c r="H27" s="193">
        <f>Flights!D22</f>
        <v>5671</v>
      </c>
      <c r="I27" s="50"/>
      <c r="J27" s="2"/>
      <c r="K27" s="49"/>
      <c r="L27" s="30"/>
      <c r="M27" s="49"/>
      <c r="N27" s="49"/>
      <c r="O27" s="49"/>
    </row>
    <row r="28" spans="1:15">
      <c r="A28" s="128" t="s">
        <v>93</v>
      </c>
      <c r="B28" s="119" t="str">
        <f>Passengers!B23</f>
        <v>Brisbane - Mackay</v>
      </c>
      <c r="C28" s="216">
        <f>Passengers!D23</f>
        <v>828221</v>
      </c>
      <c r="D28" s="193">
        <f>RPKs!D23</f>
        <v>660092137</v>
      </c>
      <c r="E28" s="216">
        <f>Seats!D23</f>
        <v>1090592</v>
      </c>
      <c r="F28" s="193">
        <f>ASKs!D23</f>
        <v>869201824</v>
      </c>
      <c r="G28" s="204">
        <f>'PLF%'!D23</f>
        <v>75.942332237903827</v>
      </c>
      <c r="H28" s="193">
        <f>Flights!D23</f>
        <v>8416</v>
      </c>
      <c r="I28" s="50"/>
      <c r="J28" s="2"/>
      <c r="K28" s="49"/>
      <c r="L28" s="30"/>
      <c r="M28" s="49"/>
      <c r="N28" s="49"/>
      <c r="O28" s="49"/>
    </row>
    <row r="29" spans="1:15">
      <c r="A29" s="128" t="s">
        <v>94</v>
      </c>
      <c r="B29" s="119" t="str">
        <f>Passengers!B24</f>
        <v>Sunshine Coast - Sydney</v>
      </c>
      <c r="C29" s="216">
        <f>Passengers!D24</f>
        <v>822176</v>
      </c>
      <c r="D29" s="193">
        <f>RPKs!D24</f>
        <v>688161312</v>
      </c>
      <c r="E29" s="216">
        <f>Seats!D24</f>
        <v>953138</v>
      </c>
      <c r="F29" s="193">
        <f>ASKs!D24</f>
        <v>797776506</v>
      </c>
      <c r="G29" s="204">
        <f>'PLF%'!D24</f>
        <v>86.259911995954425</v>
      </c>
      <c r="H29" s="193">
        <f>Flights!D24</f>
        <v>5438</v>
      </c>
      <c r="I29" s="50"/>
      <c r="J29" s="2"/>
      <c r="K29" s="49"/>
      <c r="L29" s="30"/>
      <c r="M29" s="49"/>
      <c r="N29" s="49"/>
      <c r="O29" s="49"/>
    </row>
    <row r="30" spans="1:15">
      <c r="A30" s="128" t="s">
        <v>95</v>
      </c>
      <c r="B30" s="119" t="str">
        <f>Passengers!B25</f>
        <v>Melbourne - Sunshine Coast</v>
      </c>
      <c r="C30" s="216">
        <f>Passengers!D25</f>
        <v>773986</v>
      </c>
      <c r="D30" s="193">
        <f>RPKs!D25</f>
        <v>1125375644</v>
      </c>
      <c r="E30" s="216">
        <f>Seats!D25</f>
        <v>862784</v>
      </c>
      <c r="F30" s="193">
        <f>ASKs!D25</f>
        <v>1254487936</v>
      </c>
      <c r="G30" s="204">
        <f>'PLF%'!D25</f>
        <v>89.707968622505746</v>
      </c>
      <c r="H30" s="193">
        <f>Flights!D25</f>
        <v>4656</v>
      </c>
      <c r="I30" s="50"/>
      <c r="J30" s="2"/>
      <c r="K30" s="52"/>
      <c r="L30" s="30"/>
      <c r="M30" s="49"/>
      <c r="N30" s="49"/>
      <c r="O30" s="49"/>
    </row>
    <row r="31" spans="1:15">
      <c r="A31" s="128" t="s">
        <v>96</v>
      </c>
      <c r="B31" s="119" t="str">
        <f>Passengers!B26</f>
        <v>Adelaide - Perth</v>
      </c>
      <c r="C31" s="216">
        <f>Passengers!D26</f>
        <v>730412</v>
      </c>
      <c r="D31" s="193">
        <f>RPKs!D26</f>
        <v>1548473440</v>
      </c>
      <c r="E31" s="216">
        <f>Seats!D26</f>
        <v>913659</v>
      </c>
      <c r="F31" s="193">
        <f>ASKs!D26</f>
        <v>1936957080</v>
      </c>
      <c r="G31" s="204">
        <f>'PLF%'!D26</f>
        <v>79.943611347340749</v>
      </c>
      <c r="H31" s="193">
        <f>Flights!D26</f>
        <v>5172</v>
      </c>
      <c r="I31" s="89"/>
      <c r="J31" s="2"/>
      <c r="K31" s="52"/>
      <c r="L31" s="30"/>
      <c r="M31" s="49"/>
      <c r="N31" s="49"/>
      <c r="O31" s="49"/>
    </row>
    <row r="32" spans="1:15">
      <c r="A32" s="128" t="s">
        <v>97</v>
      </c>
      <c r="B32" s="119" t="str">
        <f>Passengers!B27</f>
        <v>Karratha - Perth</v>
      </c>
      <c r="C32" s="216">
        <f>Passengers!D27</f>
        <v>718779</v>
      </c>
      <c r="D32" s="193">
        <f>RPKs!D27</f>
        <v>898201250</v>
      </c>
      <c r="E32" s="216">
        <f>Seats!D27</f>
        <v>1031757</v>
      </c>
      <c r="F32" s="193">
        <f>ASKs!D27</f>
        <v>1289337500</v>
      </c>
      <c r="G32" s="204">
        <f>'PLF%'!D27</f>
        <v>69.663780817667984</v>
      </c>
      <c r="H32" s="193">
        <f>Flights!D27</f>
        <v>6144</v>
      </c>
      <c r="I32" s="89"/>
      <c r="J32" s="2"/>
      <c r="K32" s="52"/>
      <c r="L32" s="30"/>
      <c r="M32" s="49"/>
      <c r="N32" s="49"/>
      <c r="O32" s="49"/>
    </row>
    <row r="33" spans="1:15">
      <c r="A33" s="128" t="s">
        <v>98</v>
      </c>
      <c r="B33" s="119" t="str">
        <f>Passengers!B28</f>
        <v>Brisbane - Canberra</v>
      </c>
      <c r="C33" s="216">
        <f>Passengers!D28</f>
        <v>668101</v>
      </c>
      <c r="D33" s="193">
        <f>RPKs!D28</f>
        <v>638704556</v>
      </c>
      <c r="E33" s="216">
        <f>Seats!D28</f>
        <v>882465</v>
      </c>
      <c r="F33" s="193">
        <f>ASKs!D28</f>
        <v>843636540</v>
      </c>
      <c r="G33" s="204">
        <f>'PLF%'!D28</f>
        <v>75.708498354042376</v>
      </c>
      <c r="H33" s="193">
        <f>Flights!D28</f>
        <v>6982</v>
      </c>
      <c r="I33" s="89"/>
      <c r="J33" s="2"/>
      <c r="K33" s="52"/>
      <c r="L33" s="30"/>
      <c r="M33" s="49"/>
      <c r="N33" s="49"/>
      <c r="O33" s="49"/>
    </row>
    <row r="34" spans="1:15">
      <c r="A34" s="128" t="s">
        <v>99</v>
      </c>
      <c r="B34" s="119" t="str">
        <f>Passengers!B29</f>
        <v>Brisbane - Rockhampton</v>
      </c>
      <c r="C34" s="216">
        <f>Passengers!D29</f>
        <v>606918</v>
      </c>
      <c r="D34" s="193">
        <f>RPKs!D29</f>
        <v>314383524</v>
      </c>
      <c r="E34" s="216">
        <f>Seats!D29</f>
        <v>740228</v>
      </c>
      <c r="F34" s="193">
        <f>ASKs!D29</f>
        <v>383438104</v>
      </c>
      <c r="G34" s="204">
        <f>'PLF%'!D29</f>
        <v>81.99068395143118</v>
      </c>
      <c r="H34" s="193">
        <f>Flights!D29</f>
        <v>7970</v>
      </c>
      <c r="I34" s="89"/>
      <c r="J34" s="2"/>
      <c r="K34" s="52"/>
      <c r="L34" s="30"/>
      <c r="M34" s="49"/>
      <c r="N34" s="49"/>
      <c r="O34" s="49"/>
    </row>
    <row r="35" spans="1:15">
      <c r="A35" s="128" t="s">
        <v>100</v>
      </c>
      <c r="B35" s="119" t="str">
        <f>Passengers!B30</f>
        <v>Canberra - Sydney</v>
      </c>
      <c r="C35" s="216">
        <f>Passengers!D30</f>
        <v>585263</v>
      </c>
      <c r="D35" s="193">
        <f>RPKs!D30</f>
        <v>138124664</v>
      </c>
      <c r="E35" s="216">
        <f>Seats!D30</f>
        <v>878718</v>
      </c>
      <c r="F35" s="193">
        <f>ASKs!D30</f>
        <v>207381932</v>
      </c>
      <c r="G35" s="204">
        <f>'PLF%'!D30</f>
        <v>66.604000969573377</v>
      </c>
      <c r="H35" s="193">
        <f>Flights!D30</f>
        <v>14185</v>
      </c>
      <c r="I35" s="89"/>
      <c r="J35" s="2"/>
      <c r="K35" s="49"/>
      <c r="L35" s="30"/>
      <c r="M35" s="49"/>
      <c r="N35" s="49"/>
      <c r="O35" s="49"/>
    </row>
    <row r="36" spans="1:15">
      <c r="A36" s="128" t="s">
        <v>101</v>
      </c>
      <c r="B36" s="119" t="str">
        <f>Passengers!B31</f>
        <v>Brisbane - Newcastle</v>
      </c>
      <c r="C36" s="216">
        <f>Passengers!D31</f>
        <v>529156</v>
      </c>
      <c r="D36" s="193">
        <f>RPKs!D31</f>
        <v>324901784</v>
      </c>
      <c r="E36" s="216">
        <f>Seats!D31</f>
        <v>642763</v>
      </c>
      <c r="F36" s="193">
        <f>ASKs!D31</f>
        <v>394656482</v>
      </c>
      <c r="G36" s="204">
        <f>'PLF%'!D31</f>
        <v>82.325211625435813</v>
      </c>
      <c r="H36" s="193">
        <f>Flights!D31</f>
        <v>5353</v>
      </c>
      <c r="I36" s="89"/>
      <c r="J36" s="2"/>
      <c r="K36" s="49"/>
      <c r="L36" s="30"/>
      <c r="M36" s="49"/>
      <c r="N36" s="49"/>
      <c r="O36" s="49"/>
    </row>
    <row r="37" spans="1:15">
      <c r="A37" s="128" t="s">
        <v>102</v>
      </c>
      <c r="B37" s="119" t="str">
        <f>Passengers!B32</f>
        <v>Perth - Port Hedland</v>
      </c>
      <c r="C37" s="216">
        <f>Passengers!D32</f>
        <v>503065</v>
      </c>
      <c r="D37" s="193">
        <f>RPKs!D32</f>
        <v>659791680</v>
      </c>
      <c r="E37" s="216">
        <f>Seats!D32</f>
        <v>793831</v>
      </c>
      <c r="F37" s="193">
        <f>ASKs!D32</f>
        <v>1040986720</v>
      </c>
      <c r="G37" s="204">
        <f>'PLF%'!D32</f>
        <v>63.381373395426223</v>
      </c>
      <c r="H37" s="193">
        <f>Flights!D32</f>
        <v>4903</v>
      </c>
      <c r="I37" s="89"/>
      <c r="J37" s="2"/>
      <c r="K37" s="49"/>
      <c r="L37" s="30"/>
      <c r="M37" s="49"/>
      <c r="N37" s="49"/>
      <c r="O37" s="49"/>
    </row>
    <row r="38" spans="1:15">
      <c r="A38" s="128" t="s">
        <v>103</v>
      </c>
      <c r="B38" s="119" t="str">
        <f>Passengers!B33</f>
        <v>Ballina - Sydney</v>
      </c>
      <c r="C38" s="216">
        <f>Passengers!D33</f>
        <v>470461</v>
      </c>
      <c r="D38" s="193">
        <f>RPKs!D33</f>
        <v>287922132</v>
      </c>
      <c r="E38" s="216">
        <f>Seats!D33</f>
        <v>541831</v>
      </c>
      <c r="F38" s="193">
        <f>ASKs!D33</f>
        <v>331600572</v>
      </c>
      <c r="G38" s="204">
        <f>'PLF%'!D33</f>
        <v>86.827996183311768</v>
      </c>
      <c r="H38" s="193">
        <f>Flights!D33</f>
        <v>3644</v>
      </c>
      <c r="I38" s="89"/>
      <c r="J38" s="2"/>
      <c r="K38" s="49"/>
      <c r="L38" s="30"/>
      <c r="M38" s="49"/>
      <c r="N38" s="49"/>
      <c r="O38" s="49"/>
    </row>
    <row r="39" spans="1:15">
      <c r="A39" s="128" t="s">
        <v>104</v>
      </c>
      <c r="B39" s="119" t="str">
        <f>Passengers!B34</f>
        <v>Melbourne - Newcastle</v>
      </c>
      <c r="C39" s="216">
        <f>Passengers!D34</f>
        <v>466763</v>
      </c>
      <c r="D39" s="193">
        <f>RPKs!D34</f>
        <v>390213868</v>
      </c>
      <c r="E39" s="216">
        <f>Seats!D34</f>
        <v>549196</v>
      </c>
      <c r="F39" s="193">
        <f>ASKs!D34</f>
        <v>459127856</v>
      </c>
      <c r="G39" s="204">
        <f>'PLF%'!D34</f>
        <v>84.990240278516225</v>
      </c>
      <c r="H39" s="193">
        <f>Flights!D34</f>
        <v>3587</v>
      </c>
      <c r="I39" s="89"/>
      <c r="J39" s="2"/>
      <c r="K39" s="49"/>
      <c r="L39" s="30"/>
      <c r="M39" s="49"/>
      <c r="N39" s="49"/>
      <c r="O39" s="49"/>
    </row>
    <row r="40" spans="1:15">
      <c r="A40" s="128" t="s">
        <v>105</v>
      </c>
      <c r="B40" s="119" t="str">
        <f>Passengers!B35</f>
        <v>Newman - Perth</v>
      </c>
      <c r="C40" s="216">
        <f>Passengers!D35</f>
        <v>447432</v>
      </c>
      <c r="D40" s="193">
        <f>RPKs!D35</f>
        <v>455933208</v>
      </c>
      <c r="E40" s="216">
        <f>Seats!D35</f>
        <v>734769</v>
      </c>
      <c r="F40" s="193">
        <f>ASKs!D35</f>
        <v>748729611</v>
      </c>
      <c r="G40" s="204">
        <f>'PLF%'!D35</f>
        <v>60.894240230603089</v>
      </c>
      <c r="H40" s="193">
        <f>Flights!D35</f>
        <v>4428</v>
      </c>
      <c r="I40" s="89"/>
      <c r="J40" s="2"/>
      <c r="K40" s="49"/>
      <c r="L40" s="30"/>
      <c r="M40" s="49"/>
      <c r="N40" s="49"/>
      <c r="O40" s="49"/>
    </row>
    <row r="41" spans="1:15">
      <c r="A41" s="128" t="s">
        <v>106</v>
      </c>
      <c r="B41" s="119" t="str">
        <f>Passengers!B36</f>
        <v>Kalgoorlie - Perth</v>
      </c>
      <c r="C41" s="216">
        <f>Passengers!D36</f>
        <v>436793</v>
      </c>
      <c r="D41" s="193">
        <f>RPKs!D36</f>
        <v>234895642</v>
      </c>
      <c r="E41" s="216">
        <f>Seats!D36</f>
        <v>713748</v>
      </c>
      <c r="F41" s="193">
        <f>ASKs!D36</f>
        <v>383817808</v>
      </c>
      <c r="G41" s="204">
        <f>'PLF%'!D36</f>
        <v>61.199776848290476</v>
      </c>
      <c r="H41" s="193">
        <f>Flights!D36</f>
        <v>4818</v>
      </c>
      <c r="I41" s="89"/>
      <c r="J41" s="2"/>
      <c r="K41" s="49"/>
      <c r="L41" s="30"/>
      <c r="M41" s="49"/>
      <c r="N41" s="49"/>
      <c r="O41" s="49"/>
    </row>
    <row r="42" spans="1:15">
      <c r="A42" s="128" t="s">
        <v>107</v>
      </c>
      <c r="B42" s="119" t="str">
        <f>Passengers!B37</f>
        <v>Broome - Perth</v>
      </c>
      <c r="C42" s="216">
        <f>Passengers!D37</f>
        <v>374469</v>
      </c>
      <c r="D42" s="193">
        <f>RPKs!D37</f>
        <v>627984513</v>
      </c>
      <c r="E42" s="216">
        <f>Seats!D37</f>
        <v>524014</v>
      </c>
      <c r="F42" s="193">
        <f>ASKs!D37</f>
        <v>878771478</v>
      </c>
      <c r="G42" s="204">
        <f>'PLF%'!D37</f>
        <v>71.461640337853567</v>
      </c>
      <c r="H42" s="193">
        <f>Flights!D37</f>
        <v>3335</v>
      </c>
      <c r="I42" s="89"/>
      <c r="J42" s="2"/>
      <c r="K42" s="49"/>
      <c r="L42" s="30"/>
      <c r="M42" s="49"/>
      <c r="N42" s="49"/>
      <c r="O42" s="49"/>
    </row>
    <row r="43" spans="1:15">
      <c r="A43" s="128" t="s">
        <v>108</v>
      </c>
      <c r="B43" s="119" t="str">
        <f>Passengers!B38</f>
        <v>Launceston - Sydney</v>
      </c>
      <c r="C43" s="216">
        <f>Passengers!D38</f>
        <v>359795</v>
      </c>
      <c r="D43" s="193">
        <f>RPKs!D38</f>
        <v>328852630</v>
      </c>
      <c r="E43" s="216">
        <f>Seats!D38</f>
        <v>417287</v>
      </c>
      <c r="F43" s="193">
        <f>ASKs!D38</f>
        <v>381400318</v>
      </c>
      <c r="G43" s="204">
        <f>'PLF%'!D38</f>
        <v>86.222432043174123</v>
      </c>
      <c r="H43" s="193">
        <f>Flights!D38</f>
        <v>2570</v>
      </c>
      <c r="I43" s="89"/>
      <c r="J43" s="2"/>
      <c r="K43" s="49"/>
      <c r="L43" s="30"/>
      <c r="M43" s="49"/>
      <c r="N43" s="49"/>
      <c r="O43" s="49"/>
    </row>
    <row r="44" spans="1:15">
      <c r="A44" s="128" t="s">
        <v>109</v>
      </c>
      <c r="B44" s="119" t="str">
        <f>Passengers!B39</f>
        <v>Brisbane - Darwin</v>
      </c>
      <c r="C44" s="216">
        <f>Passengers!D39</f>
        <v>350780</v>
      </c>
      <c r="D44" s="193">
        <f>RPKs!D39</f>
        <v>1000424560</v>
      </c>
      <c r="E44" s="216">
        <f>Seats!D39</f>
        <v>424636</v>
      </c>
      <c r="F44" s="193">
        <f>ASKs!D39</f>
        <v>1211061872</v>
      </c>
      <c r="G44" s="204">
        <f>'PLF%'!D39</f>
        <v>82.60722124360629</v>
      </c>
      <c r="H44" s="193">
        <f>Flights!D39</f>
        <v>2398</v>
      </c>
      <c r="I44" s="89"/>
      <c r="J44" s="49"/>
      <c r="K44" s="49"/>
      <c r="L44" s="30"/>
      <c r="M44" s="49"/>
      <c r="N44" s="49"/>
      <c r="O44" s="49"/>
    </row>
    <row r="45" spans="1:15">
      <c r="A45" s="128" t="s">
        <v>110</v>
      </c>
      <c r="B45" s="119" t="str">
        <f>Passengers!B40</f>
        <v>Brisbane - Hobart</v>
      </c>
      <c r="C45" s="216">
        <f>Passengers!D40</f>
        <v>328740</v>
      </c>
      <c r="D45" s="193">
        <f>RPKs!D40</f>
        <v>588773340</v>
      </c>
      <c r="E45" s="216">
        <f>Seats!D40</f>
        <v>371794</v>
      </c>
      <c r="F45" s="193">
        <f>ASKs!D40</f>
        <v>665883054</v>
      </c>
      <c r="G45" s="204">
        <f>'PLF%'!D40</f>
        <v>88.419931467425499</v>
      </c>
      <c r="H45" s="193">
        <f>Flights!D40</f>
        <v>2291</v>
      </c>
      <c r="I45" s="89"/>
      <c r="J45" s="49"/>
      <c r="K45" s="49"/>
      <c r="L45" s="30"/>
      <c r="M45" s="49"/>
      <c r="N45" s="49"/>
      <c r="O45" s="49"/>
    </row>
    <row r="46" spans="1:15">
      <c r="A46" s="128" t="s">
        <v>111</v>
      </c>
      <c r="B46" s="119" t="str">
        <f>Passengers!B41</f>
        <v>Darwin - Melbourne</v>
      </c>
      <c r="C46" s="216">
        <f>Passengers!D41</f>
        <v>295867</v>
      </c>
      <c r="D46" s="193">
        <f>RPKs!D41</f>
        <v>926359577</v>
      </c>
      <c r="E46" s="216">
        <f>Seats!D41</f>
        <v>360096</v>
      </c>
      <c r="F46" s="193">
        <f>ASKs!D41</f>
        <v>1127460576</v>
      </c>
      <c r="G46" s="204">
        <f>'PLF%'!D41</f>
        <v>82.16336754643207</v>
      </c>
      <c r="H46" s="193">
        <f>Flights!D41</f>
        <v>1998</v>
      </c>
      <c r="I46" s="89"/>
      <c r="J46" s="49"/>
      <c r="K46" s="49"/>
      <c r="L46" s="30"/>
      <c r="M46" s="49"/>
      <c r="N46" s="49"/>
      <c r="O46" s="49"/>
    </row>
    <row r="47" spans="1:15">
      <c r="A47" s="128" t="s">
        <v>112</v>
      </c>
      <c r="B47" s="119" t="str">
        <f>Passengers!B42</f>
        <v>Adelaide - Gold Coast</v>
      </c>
      <c r="C47" s="216">
        <f>Passengers!D42</f>
        <v>294898</v>
      </c>
      <c r="D47" s="193">
        <f>RPKs!D42</f>
        <v>473901086</v>
      </c>
      <c r="E47" s="216">
        <f>Seats!D42</f>
        <v>321209</v>
      </c>
      <c r="F47" s="193">
        <f>ASKs!D42</f>
        <v>516182863</v>
      </c>
      <c r="G47" s="204">
        <f>'PLF%'!D42</f>
        <v>91.808760028517256</v>
      </c>
      <c r="H47" s="193">
        <f>Flights!D42</f>
        <v>1652</v>
      </c>
      <c r="I47" s="89"/>
      <c r="J47" s="49"/>
      <c r="K47" s="49"/>
      <c r="L47" s="30"/>
      <c r="M47" s="49"/>
      <c r="N47" s="49"/>
      <c r="O47" s="49"/>
    </row>
    <row r="48" spans="1:15">
      <c r="A48" s="128" t="s">
        <v>113</v>
      </c>
      <c r="B48" s="119" t="str">
        <f>Passengers!B43</f>
        <v>Brisbane - Proserpine</v>
      </c>
      <c r="C48" s="216">
        <f>Passengers!D43</f>
        <v>292587</v>
      </c>
      <c r="D48" s="193">
        <f>RPKs!D43</f>
        <v>261865365</v>
      </c>
      <c r="E48" s="216">
        <f>Seats!D43</f>
        <v>324076</v>
      </c>
      <c r="F48" s="193">
        <f>ASKs!D43</f>
        <v>290048020</v>
      </c>
      <c r="G48" s="204">
        <f>'PLF%'!D43</f>
        <v>90.2834520297708</v>
      </c>
      <c r="H48" s="193">
        <f>Flights!D43</f>
        <v>1845</v>
      </c>
      <c r="I48" s="95"/>
      <c r="J48" s="49"/>
      <c r="K48" s="49"/>
      <c r="L48" s="54"/>
      <c r="M48" s="49"/>
      <c r="N48" s="49"/>
      <c r="O48" s="49"/>
    </row>
    <row r="49" spans="1:15">
      <c r="A49" s="128" t="s">
        <v>114</v>
      </c>
      <c r="B49" s="119" t="str">
        <f>Passengers!B44</f>
        <v>Hamilton Island - Sydney</v>
      </c>
      <c r="C49" s="216">
        <f>Passengers!D44</f>
        <v>231239</v>
      </c>
      <c r="D49" s="193">
        <f>RPKs!D44</f>
        <v>352870714</v>
      </c>
      <c r="E49" s="216">
        <f>Seats!D44</f>
        <v>273179</v>
      </c>
      <c r="F49" s="193">
        <f>ASKs!D44</f>
        <v>416871154</v>
      </c>
      <c r="G49" s="204">
        <f>'PLF%'!D44</f>
        <v>84.647428975140841</v>
      </c>
      <c r="H49" s="193">
        <f>Flights!D44</f>
        <v>1552</v>
      </c>
      <c r="I49" s="89"/>
      <c r="J49" s="49"/>
      <c r="K49" s="49"/>
      <c r="L49" s="54"/>
      <c r="M49" s="49"/>
      <c r="N49" s="49"/>
      <c r="O49" s="49"/>
    </row>
    <row r="50" spans="1:15">
      <c r="A50" s="128" t="s">
        <v>115</v>
      </c>
      <c r="B50" s="119" t="str">
        <f>Passengers!B45</f>
        <v>Brisbane - Gladstone</v>
      </c>
      <c r="C50" s="216">
        <f>Passengers!D45</f>
        <v>217350</v>
      </c>
      <c r="D50" s="193">
        <f>RPKs!D45</f>
        <v>94287802</v>
      </c>
      <c r="E50" s="216">
        <f>Seats!D45</f>
        <v>322865</v>
      </c>
      <c r="F50" s="193">
        <f>ASKs!D45</f>
        <v>139962830</v>
      </c>
      <c r="G50" s="204">
        <f>'PLF%'!D45</f>
        <v>67.366315756833444</v>
      </c>
      <c r="H50" s="193">
        <f>Flights!D45</f>
        <v>3795</v>
      </c>
      <c r="I50" s="89"/>
      <c r="J50" s="49"/>
      <c r="K50" s="49"/>
      <c r="M50" s="49"/>
      <c r="N50" s="49"/>
      <c r="O50" s="49"/>
    </row>
    <row r="51" spans="1:15">
      <c r="A51" s="128" t="s">
        <v>116</v>
      </c>
      <c r="B51" s="119" t="str">
        <f>Passengers!B46</f>
        <v>Coffs Harbour - Sydney</v>
      </c>
      <c r="C51" s="216">
        <f>Passengers!D46</f>
        <v>205746</v>
      </c>
      <c r="D51" s="193">
        <f>RPKs!D46</f>
        <v>91145478</v>
      </c>
      <c r="E51" s="216">
        <f>Seats!D46</f>
        <v>281426</v>
      </c>
      <c r="F51" s="193">
        <f>ASKs!D46</f>
        <v>124671718</v>
      </c>
      <c r="G51" s="204">
        <f>'PLF%'!D46</f>
        <v>73.108383731424951</v>
      </c>
      <c r="H51" s="193">
        <f>Flights!D46</f>
        <v>4386</v>
      </c>
      <c r="I51" s="88"/>
      <c r="J51" s="49"/>
      <c r="K51" s="49"/>
      <c r="M51" s="49"/>
      <c r="N51" s="49"/>
      <c r="O51" s="49"/>
    </row>
    <row r="52" spans="1:15">
      <c r="A52" s="128" t="s">
        <v>117</v>
      </c>
      <c r="B52" s="119" t="str">
        <f>Passengers!B47</f>
        <v>Adelaide - Canberra</v>
      </c>
      <c r="C52" s="216">
        <f>Passengers!D47</f>
        <v>195209</v>
      </c>
      <c r="D52" s="193">
        <f>RPKs!D47</f>
        <v>189743148</v>
      </c>
      <c r="E52" s="216">
        <f>Seats!D47</f>
        <v>282633</v>
      </c>
      <c r="F52" s="193">
        <f>ASKs!D47</f>
        <v>274719276</v>
      </c>
      <c r="G52" s="204">
        <f>'PLF%'!D47</f>
        <v>69.0680139969501</v>
      </c>
      <c r="H52" s="193">
        <f>Flights!D47</f>
        <v>2689</v>
      </c>
      <c r="I52"/>
      <c r="J52" s="49"/>
      <c r="K52" s="52"/>
      <c r="M52" s="49"/>
      <c r="N52" s="49"/>
      <c r="O52" s="49"/>
    </row>
    <row r="53" spans="1:15">
      <c r="A53" s="128" t="s">
        <v>118</v>
      </c>
      <c r="B53" s="119" t="str">
        <f>Passengers!B48</f>
        <v>Brisbane - Emerald</v>
      </c>
      <c r="C53" s="216">
        <f>Passengers!D48</f>
        <v>189796</v>
      </c>
      <c r="D53" s="193">
        <f>RPKs!D48</f>
        <v>124037350</v>
      </c>
      <c r="E53" s="216">
        <f>Seats!D48</f>
        <v>293503</v>
      </c>
      <c r="F53" s="193">
        <f>ASKs!D48</f>
        <v>190559113</v>
      </c>
      <c r="G53" s="204">
        <f>'PLF%'!D48</f>
        <v>65.091271704229641</v>
      </c>
      <c r="H53" s="193">
        <f>Flights!D48</f>
        <v>3879</v>
      </c>
      <c r="I53" s="95"/>
      <c r="J53" s="49"/>
      <c r="K53" s="52"/>
      <c r="M53" s="49"/>
      <c r="N53" s="49"/>
      <c r="O53" s="49"/>
    </row>
    <row r="54" spans="1:15">
      <c r="A54" s="128" t="s">
        <v>119</v>
      </c>
      <c r="B54" s="119" t="str">
        <f>Passengers!B49</f>
        <v>Brisbane - Hamilton Island</v>
      </c>
      <c r="C54" s="216">
        <f>Passengers!D49</f>
        <v>187035</v>
      </c>
      <c r="D54" s="193">
        <f>RPKs!D49</f>
        <v>166087080</v>
      </c>
      <c r="E54" s="216">
        <f>Seats!D49</f>
        <v>233699</v>
      </c>
      <c r="F54" s="193">
        <f>ASKs!D49</f>
        <v>207524712</v>
      </c>
      <c r="G54" s="204">
        <f>'PLF%'!D49</f>
        <v>80.032434884188646</v>
      </c>
      <c r="H54" s="193">
        <f>Flights!D49</f>
        <v>1565</v>
      </c>
      <c r="I54" s="95"/>
      <c r="J54" s="49"/>
      <c r="K54" s="52"/>
      <c r="M54" s="49"/>
      <c r="N54" s="49"/>
      <c r="O54" s="49"/>
    </row>
    <row r="55" spans="1:15">
      <c r="A55" s="128" t="s">
        <v>120</v>
      </c>
      <c r="B55" s="119" t="str">
        <f>Passengers!B50</f>
        <v>Dubbo - Sydney</v>
      </c>
      <c r="C55" s="216">
        <f>Passengers!D50</f>
        <v>182515</v>
      </c>
      <c r="D55" s="193">
        <f>RPKs!D50</f>
        <v>56579650</v>
      </c>
      <c r="E55" s="216">
        <f>Seats!D50</f>
        <v>262053</v>
      </c>
      <c r="F55" s="193">
        <f>ASKs!D50</f>
        <v>81236430</v>
      </c>
      <c r="G55" s="204">
        <f>'PLF%'!D50</f>
        <v>69.648124616012794</v>
      </c>
      <c r="H55" s="193">
        <f>Flights!D50</f>
        <v>4768</v>
      </c>
      <c r="J55" s="49"/>
      <c r="K55" s="52"/>
      <c r="M55" s="49"/>
      <c r="N55" s="49"/>
      <c r="O55" s="49"/>
    </row>
    <row r="56" spans="1:15">
      <c r="A56" s="128" t="s">
        <v>121</v>
      </c>
      <c r="B56" s="119" t="str">
        <f>Passengers!B51</f>
        <v>Darwin - Perth</v>
      </c>
      <c r="C56" s="216">
        <f>Passengers!D51</f>
        <v>182425</v>
      </c>
      <c r="D56" s="193">
        <f>RPKs!D51</f>
        <v>483608675</v>
      </c>
      <c r="E56" s="216">
        <f>Seats!D51</f>
        <v>253353</v>
      </c>
      <c r="F56" s="193">
        <f>ASKs!D51</f>
        <v>671638803</v>
      </c>
      <c r="G56" s="204">
        <f>'PLF%'!D51</f>
        <v>72.004278615212769</v>
      </c>
      <c r="H56" s="193">
        <f>Flights!D51</f>
        <v>1512</v>
      </c>
      <c r="J56" s="49"/>
      <c r="K56" s="52"/>
      <c r="M56" s="49"/>
      <c r="N56" s="49"/>
      <c r="O56" s="49"/>
    </row>
    <row r="57" spans="1:15">
      <c r="A57" s="128" t="s">
        <v>122</v>
      </c>
      <c r="B57" s="119" t="str">
        <f>Passengers!B52</f>
        <v>Canberra - Gold Coast</v>
      </c>
      <c r="C57" s="216">
        <f>Passengers!D52</f>
        <v>181159</v>
      </c>
      <c r="D57" s="193">
        <f>RPKs!D52</f>
        <v>161593828</v>
      </c>
      <c r="E57" s="216">
        <f>Seats!D52</f>
        <v>199410</v>
      </c>
      <c r="F57" s="193">
        <f>ASKs!D52</f>
        <v>177873720</v>
      </c>
      <c r="G57" s="204">
        <f>'PLF%'!D52</f>
        <v>90.847500125369834</v>
      </c>
      <c r="H57" s="193">
        <f>Flights!D52</f>
        <v>1096</v>
      </c>
      <c r="J57" s="49"/>
      <c r="K57" s="52"/>
      <c r="M57" s="49"/>
      <c r="N57" s="49"/>
      <c r="O57" s="49"/>
    </row>
    <row r="58" spans="1:15">
      <c r="A58" s="128" t="s">
        <v>123</v>
      </c>
      <c r="B58" s="119" t="str">
        <f>Passengers!B53</f>
        <v>Sydney - Wagga Wagga</v>
      </c>
      <c r="C58" s="216">
        <f>Passengers!D53</f>
        <v>172671</v>
      </c>
      <c r="D58" s="193">
        <f>RPKs!D53</f>
        <v>63370257</v>
      </c>
      <c r="E58" s="216">
        <f>Seats!D53</f>
        <v>248385</v>
      </c>
      <c r="F58" s="193">
        <f>ASKs!D53</f>
        <v>91157295</v>
      </c>
      <c r="G58" s="204">
        <f>'PLF%'!D53</f>
        <v>69.517482939791051</v>
      </c>
      <c r="H58" s="193">
        <f>Flights!D53</f>
        <v>4334</v>
      </c>
      <c r="J58" s="49"/>
      <c r="K58" s="52"/>
      <c r="M58" s="49"/>
      <c r="N58" s="49"/>
      <c r="O58" s="49"/>
    </row>
    <row r="59" spans="1:15">
      <c r="A59" s="128" t="s">
        <v>124</v>
      </c>
      <c r="B59" s="119" t="str">
        <f>Passengers!B54</f>
        <v>Port Macquarie - Sydney</v>
      </c>
      <c r="C59" s="216">
        <f>Passengers!D54</f>
        <v>169727</v>
      </c>
      <c r="D59" s="193">
        <f>RPKs!D54</f>
        <v>54482367</v>
      </c>
      <c r="E59" s="216">
        <f>Seats!D54</f>
        <v>235949</v>
      </c>
      <c r="F59" s="193">
        <f>ASKs!D54</f>
        <v>75739629</v>
      </c>
      <c r="G59" s="204">
        <f>'PLF%'!D54</f>
        <v>71.933765347596307</v>
      </c>
      <c r="H59" s="193">
        <f>Flights!D54</f>
        <v>3962</v>
      </c>
      <c r="J59" s="49"/>
      <c r="K59" s="52"/>
      <c r="M59" s="49"/>
      <c r="N59" s="49"/>
      <c r="O59" s="49"/>
    </row>
    <row r="60" spans="1:15">
      <c r="A60" s="128" t="s">
        <v>125</v>
      </c>
      <c r="B60" s="119" t="str">
        <f>Passengers!B55</f>
        <v>Adelaide - Port Lincoln</v>
      </c>
      <c r="C60" s="216">
        <f>Passengers!D55</f>
        <v>168691</v>
      </c>
      <c r="D60" s="193">
        <f>RPKs!D55</f>
        <v>41497986</v>
      </c>
      <c r="E60" s="216">
        <f>Seats!D55</f>
        <v>282375</v>
      </c>
      <c r="F60" s="193">
        <f>ASKs!D55</f>
        <v>69464250</v>
      </c>
      <c r="G60" s="204">
        <f>'PLF%'!D55</f>
        <v>59.740061974324924</v>
      </c>
      <c r="H60" s="193">
        <f>Flights!D55</f>
        <v>5651</v>
      </c>
      <c r="J60" s="49"/>
      <c r="K60" s="52"/>
      <c r="M60" s="49"/>
      <c r="N60" s="49"/>
      <c r="O60" s="49"/>
    </row>
    <row r="61" spans="1:15">
      <c r="A61" s="128" t="s">
        <v>126</v>
      </c>
      <c r="B61" s="119" t="str">
        <f>Passengers!B56</f>
        <v>Albury - Sydney</v>
      </c>
      <c r="C61" s="216">
        <f>Passengers!D56</f>
        <v>161461</v>
      </c>
      <c r="D61" s="193">
        <f>RPKs!D56</f>
        <v>72980372</v>
      </c>
      <c r="E61" s="216">
        <f>Seats!D56</f>
        <v>218739</v>
      </c>
      <c r="F61" s="193">
        <f>ASKs!D56</f>
        <v>98870028</v>
      </c>
      <c r="G61" s="204">
        <f>'PLF%'!D56</f>
        <v>73.814454669720533</v>
      </c>
      <c r="H61" s="193">
        <f>Flights!D56</f>
        <v>3826</v>
      </c>
      <c r="J61" s="49"/>
      <c r="K61" s="52"/>
      <c r="M61" s="49"/>
      <c r="N61" s="49"/>
      <c r="O61" s="49"/>
    </row>
    <row r="62" spans="1:15">
      <c r="A62" s="128" t="s">
        <v>138</v>
      </c>
      <c r="B62" s="119" t="str">
        <f>Passengers!B57</f>
        <v>Brisbane - Launceston</v>
      </c>
      <c r="C62" s="216">
        <f>Passengers!D57</f>
        <v>158311</v>
      </c>
      <c r="D62" s="193">
        <f>RPKs!D57</f>
        <v>263429504</v>
      </c>
      <c r="E62" s="216">
        <f>Seats!D57</f>
        <v>178463</v>
      </c>
      <c r="F62" s="193">
        <f>ASKs!D57</f>
        <v>296962432</v>
      </c>
      <c r="G62" s="204">
        <f>'PLF%'!D57</f>
        <v>88.708023511876405</v>
      </c>
      <c r="H62" s="193">
        <f>Flights!D57</f>
        <v>998</v>
      </c>
      <c r="J62" s="49"/>
      <c r="K62" s="52"/>
      <c r="M62" s="49"/>
      <c r="N62" s="49"/>
      <c r="O62" s="49"/>
    </row>
    <row r="63" spans="1:15">
      <c r="A63" s="128" t="s">
        <v>139</v>
      </c>
      <c r="B63" s="119" t="str">
        <f>Passengers!B58</f>
        <v>Melbourne - Mildura</v>
      </c>
      <c r="C63" s="216">
        <f>Passengers!D58</f>
        <v>150820</v>
      </c>
      <c r="D63" s="193">
        <f>RPKs!D58</f>
        <v>68924740</v>
      </c>
      <c r="E63" s="216">
        <f>Seats!D58</f>
        <v>226505</v>
      </c>
      <c r="F63" s="193">
        <f>ASKs!D58</f>
        <v>103512785</v>
      </c>
      <c r="G63" s="204">
        <f>'PLF%'!D58</f>
        <v>66.58572658440211</v>
      </c>
      <c r="H63" s="193">
        <f>Flights!D58</f>
        <v>4275</v>
      </c>
      <c r="J63" s="49"/>
      <c r="K63" s="52"/>
      <c r="M63" s="49"/>
      <c r="N63" s="49"/>
      <c r="O63" s="49"/>
    </row>
    <row r="64" spans="1:15">
      <c r="A64" s="128" t="s">
        <v>140</v>
      </c>
      <c r="B64" s="119" t="str">
        <f>Passengers!B59</f>
        <v>Brisbane - Mount Isa</v>
      </c>
      <c r="C64" s="216">
        <f>Passengers!D59</f>
        <v>150418</v>
      </c>
      <c r="D64" s="193">
        <f>RPKs!D59</f>
        <v>236607514</v>
      </c>
      <c r="E64" s="216">
        <f>Seats!D59</f>
        <v>251280</v>
      </c>
      <c r="F64" s="193">
        <f>ASKs!D59</f>
        <v>395263440</v>
      </c>
      <c r="G64" s="204">
        <f>'PLF%'!D59</f>
        <v>59.860713148678769</v>
      </c>
      <c r="H64" s="193">
        <f>Flights!D59</f>
        <v>2206</v>
      </c>
      <c r="I64" s="192"/>
      <c r="J64" s="49"/>
      <c r="K64" s="52"/>
      <c r="M64" s="49"/>
      <c r="N64" s="49"/>
      <c r="O64" s="49"/>
    </row>
    <row r="65" spans="1:15">
      <c r="A65" s="128" t="s">
        <v>148</v>
      </c>
      <c r="B65" s="119" t="str">
        <f>Passengers!B60</f>
        <v>Devonport - Melbourne</v>
      </c>
      <c r="C65" s="216">
        <f>Passengers!D60</f>
        <v>146385</v>
      </c>
      <c r="D65" s="193">
        <f>RPKs!D60</f>
        <v>60310620</v>
      </c>
      <c r="E65" s="216">
        <f>Seats!D60</f>
        <v>205727</v>
      </c>
      <c r="F65" s="193">
        <f>ASKs!D60</f>
        <v>84759524</v>
      </c>
      <c r="G65" s="204">
        <f>'PLF%'!D60</f>
        <v>71.154977227101938</v>
      </c>
      <c r="H65" s="193">
        <f>Flights!D60</f>
        <v>3301</v>
      </c>
      <c r="I65" s="192"/>
      <c r="J65" s="49"/>
      <c r="K65" s="52"/>
      <c r="M65" s="49"/>
      <c r="N65" s="49"/>
      <c r="O65" s="49"/>
    </row>
    <row r="66" spans="1:15">
      <c r="A66" s="128" t="s">
        <v>149</v>
      </c>
      <c r="B66" s="119" t="str">
        <f>Passengers!B61</f>
        <v>Brisbane - Bundaberg</v>
      </c>
      <c r="C66" s="216">
        <f>Passengers!D61</f>
        <v>140815</v>
      </c>
      <c r="D66" s="193">
        <f>RPKs!D61</f>
        <v>40413905</v>
      </c>
      <c r="E66" s="216">
        <f>Seats!D61</f>
        <v>211840</v>
      </c>
      <c r="F66" s="193">
        <f>ASKs!D61</f>
        <v>60798080</v>
      </c>
      <c r="G66" s="204">
        <f>'PLF%'!D61</f>
        <v>66.47233761329305</v>
      </c>
      <c r="H66" s="193">
        <f>Flights!D61</f>
        <v>3451</v>
      </c>
      <c r="I66" s="192"/>
      <c r="J66" s="49"/>
      <c r="K66" s="52"/>
      <c r="M66" s="49"/>
      <c r="N66" s="49"/>
      <c r="O66" s="49"/>
    </row>
    <row r="67" spans="1:15">
      <c r="A67" s="128" t="s">
        <v>150</v>
      </c>
      <c r="B67" s="119" t="str">
        <f>Passengers!B62</f>
        <v>Geraldton - Perth</v>
      </c>
      <c r="C67" s="216">
        <f>Passengers!D62</f>
        <v>122628</v>
      </c>
      <c r="D67" s="193">
        <f>RPKs!D62</f>
        <v>45372360</v>
      </c>
      <c r="E67" s="216">
        <f>Seats!D62</f>
        <v>228351</v>
      </c>
      <c r="F67" s="193">
        <f>ASKs!D62</f>
        <v>84489870</v>
      </c>
      <c r="G67" s="204">
        <f>'PLF%'!D62</f>
        <v>53.701538421114861</v>
      </c>
      <c r="H67" s="193">
        <f>Flights!D62</f>
        <v>2455</v>
      </c>
      <c r="I67" s="192"/>
      <c r="J67" s="49"/>
      <c r="K67" s="52"/>
      <c r="M67" s="49"/>
      <c r="N67" s="49"/>
      <c r="O67" s="49"/>
    </row>
    <row r="68" spans="1:15">
      <c r="A68" s="128" t="s">
        <v>151</v>
      </c>
      <c r="B68" s="119" t="str">
        <f>Passengers!B63</f>
        <v>Ayers Rock - Melbourne</v>
      </c>
      <c r="C68" s="216">
        <f>Passengers!D63</f>
        <v>119584</v>
      </c>
      <c r="D68" s="193">
        <f>RPKs!D63</f>
        <v>228405440</v>
      </c>
      <c r="E68" s="216">
        <f>Seats!D63</f>
        <v>138728</v>
      </c>
      <c r="F68" s="193">
        <f>ASKs!D63</f>
        <v>264970480</v>
      </c>
      <c r="G68" s="204">
        <f>'PLF%'!D63</f>
        <v>86.200334467447092</v>
      </c>
      <c r="H68" s="193">
        <f>Flights!D63</f>
        <v>763</v>
      </c>
      <c r="I68" s="192"/>
      <c r="J68" s="49"/>
      <c r="K68" s="52"/>
      <c r="M68" s="49"/>
      <c r="N68" s="49"/>
      <c r="O68" s="49"/>
    </row>
    <row r="69" spans="1:15">
      <c r="A69" s="128" t="s">
        <v>156</v>
      </c>
      <c r="B69" s="119" t="str">
        <f>Passengers!B64</f>
        <v>Adelaide - Alice Springs</v>
      </c>
      <c r="C69" s="216">
        <f>Passengers!D64</f>
        <v>102465</v>
      </c>
      <c r="D69" s="193">
        <f>RPKs!D64</f>
        <v>134843940</v>
      </c>
      <c r="E69" s="216">
        <f>Seats!D64</f>
        <v>137046</v>
      </c>
      <c r="F69" s="193">
        <f>ASKs!D64</f>
        <v>180352536</v>
      </c>
      <c r="G69" s="204">
        <f>'PLF%'!D64</f>
        <v>74.766866599535916</v>
      </c>
      <c r="H69" s="193">
        <f>Flights!D64</f>
        <v>1616</v>
      </c>
      <c r="I69" s="192"/>
      <c r="J69" s="49"/>
      <c r="K69" s="52"/>
      <c r="M69" s="49"/>
      <c r="N69" s="49"/>
      <c r="O69" s="49"/>
    </row>
    <row r="70" spans="1:15">
      <c r="A70" s="128" t="s">
        <v>159</v>
      </c>
      <c r="B70" s="119" t="str">
        <f>Passengers!B65</f>
        <v>Orange - Sydney</v>
      </c>
      <c r="C70" s="216">
        <f>Passengers!D65</f>
        <v>99769</v>
      </c>
      <c r="D70" s="193">
        <f>RPKs!D65</f>
        <v>19953800</v>
      </c>
      <c r="E70" s="216">
        <f>Seats!D65</f>
        <v>162432</v>
      </c>
      <c r="F70" s="193">
        <f>ASKs!D65</f>
        <v>32486400</v>
      </c>
      <c r="G70" s="204">
        <f>'PLF%'!D65</f>
        <v>61.42201044129235</v>
      </c>
      <c r="H70" s="193">
        <f>Flights!D65</f>
        <v>2729</v>
      </c>
      <c r="I70" s="135" t="s">
        <v>160</v>
      </c>
      <c r="J70" s="49"/>
      <c r="K70" s="52"/>
      <c r="M70" s="49"/>
      <c r="N70" s="49"/>
      <c r="O70" s="49"/>
    </row>
    <row r="71" spans="1:15">
      <c r="B71" s="153"/>
      <c r="C71" s="205"/>
      <c r="D71" s="205"/>
      <c r="E71" s="205"/>
      <c r="F71" s="205"/>
      <c r="G71" s="205"/>
      <c r="H71" s="205"/>
      <c r="J71" s="49"/>
      <c r="K71" s="52"/>
    </row>
    <row r="72" spans="1:15" ht="12.75" customHeight="1">
      <c r="B72" s="154" t="s">
        <v>11</v>
      </c>
      <c r="C72" s="219">
        <f>SUM(C9:C69)</f>
        <v>53882713</v>
      </c>
      <c r="D72" s="219">
        <f t="shared" ref="D72:H72" si="0">SUM(D9:D69)</f>
        <v>64613365486</v>
      </c>
      <c r="E72" s="219">
        <f t="shared" si="0"/>
        <v>65400692</v>
      </c>
      <c r="F72" s="219">
        <f t="shared" si="0"/>
        <v>77709059646</v>
      </c>
      <c r="G72" s="206">
        <f>D72/F72*100</f>
        <v>83.14778969188815</v>
      </c>
      <c r="H72" s="219">
        <f t="shared" si="0"/>
        <v>439003</v>
      </c>
      <c r="I72" s="134"/>
      <c r="J72" s="2"/>
      <c r="K72" s="52"/>
    </row>
    <row r="73" spans="1:15" ht="12.75" customHeight="1">
      <c r="B73" s="153"/>
      <c r="C73" s="205"/>
      <c r="D73" s="205"/>
      <c r="E73" s="205"/>
      <c r="F73" s="205"/>
      <c r="G73" s="207"/>
      <c r="H73" s="205"/>
      <c r="J73" s="2"/>
      <c r="K73" s="49"/>
    </row>
    <row r="74" spans="1:15" ht="14.25" customHeight="1">
      <c r="B74" s="154" t="s">
        <v>12</v>
      </c>
      <c r="C74" s="195">
        <f>C75-C72</f>
        <v>6870451</v>
      </c>
      <c r="D74" s="195">
        <f>D75-D72</f>
        <v>8650417953</v>
      </c>
      <c r="E74" s="195">
        <f>E75-E72</f>
        <v>9858926</v>
      </c>
      <c r="F74" s="195">
        <f>F75-F72</f>
        <v>11373071813</v>
      </c>
      <c r="G74" s="206">
        <f>D74/F74*100</f>
        <v>76.060523447254866</v>
      </c>
      <c r="H74" s="195">
        <f>H75-H72</f>
        <v>163867</v>
      </c>
      <c r="I74" s="135"/>
      <c r="J74" s="2"/>
      <c r="K74" s="49"/>
    </row>
    <row r="75" spans="1:15">
      <c r="B75" s="155" t="s">
        <v>130</v>
      </c>
      <c r="C75" s="195">
        <f>Passengers!D66</f>
        <v>60753164</v>
      </c>
      <c r="D75" s="195">
        <f>RPKs!D66</f>
        <v>73263783439</v>
      </c>
      <c r="E75" s="195">
        <f>Seats!D66</f>
        <v>75259618</v>
      </c>
      <c r="F75" s="195">
        <f>ASKs!D66</f>
        <v>89082131459</v>
      </c>
      <c r="G75" s="208">
        <f>'PLF%'!D66</f>
        <v>82.242967569731462</v>
      </c>
      <c r="H75" s="195">
        <f>Flights!D66</f>
        <v>602870</v>
      </c>
      <c r="J75" s="2"/>
      <c r="K75" s="49"/>
    </row>
    <row r="76" spans="1:15" ht="12" customHeight="1">
      <c r="A76" s="128" t="s">
        <v>13</v>
      </c>
      <c r="B76" s="209" t="s">
        <v>141</v>
      </c>
      <c r="C76" s="210"/>
      <c r="D76" s="211"/>
      <c r="E76" s="212"/>
      <c r="F76" s="212"/>
      <c r="G76" s="213"/>
      <c r="H76" s="35"/>
      <c r="J76" s="2"/>
    </row>
    <row r="77" spans="1:15" ht="12" customHeight="1">
      <c r="B77" s="214" t="s">
        <v>142</v>
      </c>
      <c r="C77" s="215"/>
      <c r="D77" s="215"/>
      <c r="E77" s="212"/>
      <c r="F77" s="212"/>
      <c r="G77" s="213"/>
      <c r="H77" s="35"/>
      <c r="J77" s="2"/>
    </row>
    <row r="78" spans="1:15" ht="12" customHeight="1">
      <c r="B78" s="177" t="s">
        <v>143</v>
      </c>
      <c r="C78" s="215"/>
      <c r="D78" s="215"/>
      <c r="E78" s="212"/>
      <c r="F78" s="212"/>
      <c r="G78" s="213"/>
      <c r="H78" s="35"/>
      <c r="J78" s="2"/>
    </row>
    <row r="79" spans="1:15" ht="12" customHeight="1">
      <c r="A79" s="128" t="s">
        <v>8</v>
      </c>
      <c r="B79" s="209" t="s">
        <v>14</v>
      </c>
      <c r="C79" s="212"/>
      <c r="D79" s="212"/>
      <c r="E79" s="212"/>
      <c r="F79" s="212"/>
      <c r="G79" s="213"/>
      <c r="H79" s="35"/>
      <c r="J79" s="2"/>
    </row>
    <row r="80" spans="1:15" ht="12" customHeight="1">
      <c r="B80" s="209" t="s">
        <v>15</v>
      </c>
      <c r="C80" s="212"/>
      <c r="D80" s="212"/>
      <c r="E80" s="212"/>
      <c r="F80" s="212"/>
      <c r="G80" s="213"/>
      <c r="H80" s="35"/>
      <c r="J80" s="2"/>
    </row>
    <row r="81" spans="1:18" ht="12" customHeight="1">
      <c r="A81" s="204" t="s">
        <v>160</v>
      </c>
      <c r="B81" s="177" t="s">
        <v>165</v>
      </c>
      <c r="C81" s="134"/>
      <c r="D81" s="134"/>
      <c r="E81" s="131"/>
      <c r="F81" s="17"/>
    </row>
    <row r="82" spans="1:18" ht="12" customHeight="1">
      <c r="B82" s="177"/>
      <c r="C82" s="134"/>
      <c r="D82" s="134"/>
      <c r="E82" s="131"/>
      <c r="F82" s="106"/>
      <c r="G82" s="61"/>
      <c r="H82" s="55"/>
    </row>
    <row r="83" spans="1:18" ht="12" customHeight="1">
      <c r="C83" s="134"/>
      <c r="D83" s="134"/>
      <c r="E83" s="131"/>
      <c r="F83" s="107"/>
      <c r="G83" s="61"/>
    </row>
    <row r="84" spans="1:18">
      <c r="C84" s="134"/>
      <c r="D84" s="9"/>
      <c r="E84" s="10"/>
      <c r="F84" s="10"/>
      <c r="G84" s="10"/>
      <c r="H84" s="10"/>
      <c r="I84" s="10"/>
      <c r="J84" s="10"/>
      <c r="M84" s="9"/>
      <c r="N84" s="9"/>
      <c r="O84" s="9"/>
      <c r="P84" s="9"/>
      <c r="Q84" s="9"/>
      <c r="R84" s="9"/>
    </row>
    <row r="85" spans="1:18">
      <c r="C85" s="134"/>
      <c r="D85" s="134"/>
      <c r="E85" s="131"/>
      <c r="F85" s="16"/>
      <c r="G85" s="11"/>
    </row>
    <row r="86" spans="1:18">
      <c r="C86" s="134"/>
      <c r="D86" s="134"/>
      <c r="E86" s="131"/>
      <c r="F86" s="16"/>
    </row>
    <row r="87" spans="1:18">
      <c r="B87" s="132"/>
      <c r="C87" s="131"/>
      <c r="D87" s="131"/>
      <c r="E87" s="131"/>
    </row>
    <row r="88" spans="1:18">
      <c r="B88" s="2"/>
      <c r="C88" s="35"/>
      <c r="D88" s="35"/>
      <c r="E88" s="131"/>
    </row>
    <row r="89" spans="1:18">
      <c r="A89" s="156"/>
      <c r="B89" s="2"/>
      <c r="C89" s="35"/>
      <c r="D89" s="35"/>
      <c r="E89" s="35"/>
      <c r="F89" s="35"/>
    </row>
    <row r="90" spans="1:18">
      <c r="A90" s="156"/>
      <c r="B90" s="2"/>
      <c r="C90" s="35"/>
      <c r="D90" s="35"/>
      <c r="E90" s="35"/>
      <c r="F90" s="35"/>
    </row>
    <row r="91" spans="1:18">
      <c r="A91" s="156"/>
      <c r="B91" s="157"/>
      <c r="C91" s="157"/>
      <c r="D91" s="157"/>
      <c r="E91" s="35"/>
      <c r="F91" s="35"/>
    </row>
    <row r="92" spans="1:18">
      <c r="A92" s="2"/>
      <c r="B92" s="2"/>
      <c r="C92" s="35"/>
      <c r="D92" s="35"/>
      <c r="E92" s="35"/>
      <c r="F92" s="35"/>
    </row>
  </sheetData>
  <phoneticPr fontId="2" type="noConversion"/>
  <pageMargins left="0.44" right="0.41" top="0.39" bottom="0.65" header="0.43" footer="0.34"/>
  <pageSetup paperSize="9" orientation="portrait" horizontalDpi="300" r:id="rId1"/>
  <headerFooter alignWithMargins="0">
    <oddFooter>&amp;C&amp;"Arial,Regular"&amp;P+4</oddFooter>
  </headerFooter>
  <ignoredErrors>
    <ignoredError sqref="A9:A61" numberStoredAsText="1"/>
    <ignoredError sqref="G72 G7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H113"/>
  <sheetViews>
    <sheetView topLeftCell="A43" zoomScaleNormal="100" workbookViewId="0"/>
  </sheetViews>
  <sheetFormatPr defaultColWidth="9.88671875" defaultRowHeight="13.2"/>
  <cols>
    <col min="1" max="1" width="4.44140625" style="15" customWidth="1"/>
    <col min="2" max="2" width="28.109375" style="14" customWidth="1"/>
    <col min="3" max="3" width="17.44140625" style="14" customWidth="1"/>
    <col min="4" max="4" width="18.33203125" style="14" customWidth="1"/>
    <col min="5" max="5" width="11.88671875" style="16" customWidth="1"/>
    <col min="6" max="6" width="3.5546875" style="14" customWidth="1"/>
    <col min="7" max="7" width="9.88671875" style="14" customWidth="1"/>
    <col min="8" max="16384" width="9.88671875" style="14"/>
  </cols>
  <sheetData>
    <row r="1" spans="1:242" ht="15.6">
      <c r="A1" s="99" t="s">
        <v>64</v>
      </c>
      <c r="B1" s="94"/>
      <c r="C1" s="94"/>
      <c r="D1" s="88"/>
      <c r="E1" s="106"/>
      <c r="F1" s="93"/>
      <c r="G1" s="18"/>
      <c r="H1" s="18"/>
      <c r="I1" s="19"/>
      <c r="J1" s="18"/>
      <c r="K1" s="18"/>
      <c r="L1" s="19"/>
      <c r="M1" s="13"/>
      <c r="N1" s="18"/>
      <c r="O1" s="18"/>
      <c r="P1" s="18"/>
      <c r="Q1" s="19"/>
      <c r="R1" s="13"/>
      <c r="S1" s="18"/>
      <c r="T1" s="18"/>
      <c r="U1" s="18"/>
      <c r="V1" s="19"/>
      <c r="W1" s="13"/>
      <c r="X1" s="18"/>
      <c r="Y1" s="18"/>
      <c r="Z1" s="18"/>
      <c r="AA1" s="19"/>
      <c r="AB1" s="13"/>
      <c r="AC1" s="18"/>
      <c r="AD1" s="18"/>
      <c r="AE1" s="18"/>
      <c r="AF1" s="19"/>
      <c r="AG1" s="13"/>
      <c r="AH1" s="18"/>
      <c r="AI1" s="18"/>
      <c r="AJ1" s="18"/>
      <c r="AK1" s="19"/>
      <c r="AL1" s="13"/>
      <c r="AM1" s="18"/>
      <c r="AN1" s="18"/>
      <c r="AO1" s="18"/>
      <c r="AP1" s="19"/>
      <c r="AQ1" s="13"/>
      <c r="AR1" s="18"/>
      <c r="AS1" s="18"/>
      <c r="AT1" s="18"/>
      <c r="AU1" s="19"/>
      <c r="AV1" s="13"/>
      <c r="AW1" s="18"/>
      <c r="AX1" s="18"/>
      <c r="AY1" s="18"/>
      <c r="AZ1" s="19"/>
      <c r="BA1" s="13"/>
      <c r="BB1" s="18"/>
      <c r="BC1" s="18"/>
      <c r="BD1" s="18"/>
      <c r="BE1" s="19"/>
      <c r="BF1" s="13"/>
      <c r="BG1" s="18"/>
      <c r="BH1" s="18"/>
      <c r="BI1" s="18"/>
      <c r="BJ1" s="19"/>
      <c r="BK1" s="13"/>
      <c r="BL1" s="18"/>
      <c r="BM1" s="18"/>
      <c r="BN1" s="18"/>
      <c r="BO1" s="19"/>
      <c r="BP1" s="13"/>
      <c r="BQ1" s="18"/>
      <c r="BR1" s="18"/>
      <c r="BS1" s="18"/>
      <c r="BT1" s="19"/>
      <c r="BU1" s="13"/>
      <c r="BV1" s="18"/>
      <c r="BW1" s="18"/>
      <c r="BX1" s="18"/>
      <c r="BY1" s="19"/>
      <c r="BZ1" s="13"/>
      <c r="CA1" s="18"/>
      <c r="CB1" s="18"/>
      <c r="CC1" s="18"/>
      <c r="CD1" s="19"/>
      <c r="CE1" s="13"/>
      <c r="CF1" s="18"/>
      <c r="CG1" s="18"/>
      <c r="CH1" s="18"/>
      <c r="CI1" s="19"/>
      <c r="CJ1" s="13"/>
      <c r="CK1" s="18"/>
      <c r="CL1" s="18"/>
      <c r="CM1" s="18"/>
      <c r="CN1" s="19"/>
      <c r="CO1" s="13"/>
      <c r="CP1" s="18"/>
      <c r="CQ1" s="18"/>
      <c r="CR1" s="18"/>
      <c r="CS1" s="19"/>
      <c r="CT1" s="13"/>
      <c r="CU1" s="18"/>
      <c r="CV1" s="18"/>
      <c r="CW1" s="18"/>
      <c r="CX1" s="19"/>
      <c r="CY1" s="13"/>
      <c r="CZ1" s="18"/>
      <c r="DA1" s="18"/>
      <c r="DB1" s="18"/>
      <c r="DC1" s="19"/>
      <c r="DD1" s="13"/>
      <c r="DE1" s="18"/>
      <c r="DF1" s="18"/>
      <c r="DG1" s="18"/>
      <c r="DH1" s="19"/>
      <c r="DI1" s="13"/>
      <c r="DJ1" s="18"/>
      <c r="DK1" s="18"/>
      <c r="DL1" s="18"/>
      <c r="DM1" s="19"/>
      <c r="DN1" s="13"/>
      <c r="DO1" s="18"/>
      <c r="DP1" s="18"/>
      <c r="DQ1" s="18"/>
      <c r="DR1" s="19"/>
      <c r="DS1" s="13"/>
      <c r="DT1" s="18"/>
      <c r="DU1" s="18"/>
      <c r="DV1" s="18"/>
      <c r="DW1" s="19"/>
      <c r="DX1" s="13"/>
      <c r="DY1" s="18"/>
      <c r="DZ1" s="18"/>
      <c r="EA1" s="18"/>
      <c r="EB1" s="19"/>
      <c r="EC1" s="13"/>
      <c r="ED1" s="18"/>
      <c r="EE1" s="18"/>
      <c r="EF1" s="18"/>
      <c r="EG1" s="19"/>
      <c r="EH1" s="13"/>
      <c r="EI1" s="18"/>
      <c r="EJ1" s="18"/>
      <c r="EK1" s="18"/>
      <c r="EL1" s="19"/>
      <c r="EM1" s="13"/>
      <c r="EN1" s="18"/>
      <c r="EO1" s="18"/>
      <c r="EP1" s="18"/>
      <c r="EQ1" s="19"/>
      <c r="ER1" s="13"/>
      <c r="ES1" s="18"/>
      <c r="ET1" s="18"/>
      <c r="EU1" s="18"/>
      <c r="EV1" s="19"/>
      <c r="EW1" s="13"/>
      <c r="EX1" s="18"/>
      <c r="EY1" s="18"/>
      <c r="EZ1" s="18"/>
      <c r="FA1" s="19"/>
      <c r="FB1" s="13"/>
      <c r="FC1" s="18"/>
      <c r="FD1" s="18"/>
      <c r="FE1" s="18"/>
      <c r="FF1" s="19"/>
      <c r="FG1" s="13"/>
      <c r="FH1" s="18"/>
      <c r="FI1" s="18"/>
      <c r="FJ1" s="18"/>
      <c r="FK1" s="19"/>
      <c r="FL1" s="13"/>
      <c r="FM1" s="18"/>
      <c r="FN1" s="18"/>
      <c r="FO1" s="18"/>
      <c r="FP1" s="19"/>
      <c r="FQ1" s="13"/>
      <c r="FR1" s="18"/>
      <c r="FS1" s="18"/>
      <c r="FT1" s="18"/>
      <c r="FU1" s="19"/>
      <c r="FV1" s="13"/>
      <c r="FW1" s="18"/>
      <c r="FX1" s="18"/>
      <c r="FY1" s="18"/>
      <c r="FZ1" s="19"/>
      <c r="GA1" s="13"/>
      <c r="GB1" s="18"/>
      <c r="GC1" s="18"/>
      <c r="GD1" s="18"/>
      <c r="GE1" s="19"/>
      <c r="GF1" s="13"/>
      <c r="GG1" s="18"/>
      <c r="GH1" s="18"/>
      <c r="GI1" s="18"/>
      <c r="GJ1" s="19"/>
      <c r="GK1" s="13"/>
      <c r="GL1" s="18"/>
      <c r="GM1" s="18"/>
      <c r="GN1" s="18"/>
      <c r="GO1" s="19"/>
      <c r="GP1" s="13"/>
      <c r="GQ1" s="18"/>
      <c r="GR1" s="18"/>
      <c r="GS1" s="18"/>
      <c r="GT1" s="19"/>
      <c r="GU1" s="13"/>
      <c r="GV1" s="18"/>
      <c r="GW1" s="18"/>
      <c r="GX1" s="18"/>
      <c r="GY1" s="19"/>
      <c r="GZ1" s="13"/>
      <c r="HA1" s="18"/>
      <c r="HB1" s="18"/>
      <c r="HC1" s="18"/>
      <c r="HD1" s="19"/>
      <c r="HE1" s="13"/>
      <c r="HF1" s="18"/>
      <c r="HG1" s="18"/>
      <c r="HH1" s="18"/>
      <c r="HI1" s="19"/>
      <c r="HJ1" s="13"/>
      <c r="HK1" s="18"/>
      <c r="HL1" s="18"/>
      <c r="HM1" s="18"/>
      <c r="HN1" s="19"/>
      <c r="HO1" s="13"/>
      <c r="HP1" s="18"/>
      <c r="HQ1" s="18"/>
      <c r="HR1" s="18"/>
      <c r="HS1" s="19"/>
      <c r="HT1" s="13"/>
      <c r="HU1" s="18"/>
      <c r="HV1" s="18"/>
      <c r="HW1" s="18"/>
      <c r="HX1" s="19"/>
      <c r="HY1" s="13"/>
      <c r="HZ1" s="18"/>
      <c r="IA1" s="18"/>
      <c r="IB1" s="18"/>
      <c r="IC1" s="19"/>
      <c r="ID1" s="13"/>
      <c r="IE1" s="18"/>
      <c r="IF1" s="18"/>
      <c r="IG1" s="18"/>
      <c r="IH1" s="19"/>
    </row>
    <row r="2" spans="1:242">
      <c r="A2" s="88"/>
      <c r="B2" s="88"/>
      <c r="C2" s="88"/>
      <c r="D2" s="88"/>
      <c r="E2" s="106"/>
      <c r="F2" s="56"/>
      <c r="G2" s="18"/>
      <c r="H2" s="18"/>
      <c r="I2" s="21"/>
      <c r="J2" s="18"/>
      <c r="K2" s="18"/>
      <c r="L2" s="21"/>
      <c r="M2" s="20"/>
      <c r="N2" s="18"/>
      <c r="O2" s="18"/>
      <c r="P2" s="18"/>
      <c r="Q2" s="21"/>
      <c r="R2" s="20"/>
      <c r="S2" s="18"/>
      <c r="T2" s="18"/>
      <c r="U2" s="18"/>
      <c r="V2" s="21"/>
      <c r="W2" s="20"/>
      <c r="X2" s="18"/>
      <c r="Y2" s="18"/>
      <c r="Z2" s="18"/>
      <c r="AA2" s="21"/>
      <c r="AB2" s="20"/>
      <c r="AC2" s="18"/>
      <c r="AD2" s="18"/>
      <c r="AE2" s="18"/>
      <c r="AF2" s="21"/>
      <c r="AG2" s="20"/>
      <c r="AH2" s="18"/>
      <c r="AI2" s="18"/>
      <c r="AJ2" s="18"/>
      <c r="AK2" s="21"/>
      <c r="AL2" s="20"/>
      <c r="AM2" s="18"/>
      <c r="AN2" s="18"/>
      <c r="AO2" s="18"/>
      <c r="AP2" s="21"/>
      <c r="AQ2" s="20"/>
      <c r="AR2" s="18"/>
      <c r="AS2" s="18"/>
      <c r="AT2" s="18"/>
      <c r="AU2" s="21"/>
      <c r="AV2" s="20"/>
      <c r="AW2" s="18"/>
      <c r="AX2" s="18"/>
      <c r="AY2" s="18"/>
      <c r="AZ2" s="21"/>
      <c r="BA2" s="20"/>
      <c r="BB2" s="18"/>
      <c r="BC2" s="18"/>
      <c r="BD2" s="18"/>
      <c r="BE2" s="21"/>
      <c r="BF2" s="20"/>
      <c r="BG2" s="18"/>
      <c r="BH2" s="18"/>
      <c r="BI2" s="18"/>
      <c r="BJ2" s="21"/>
      <c r="BK2" s="20"/>
      <c r="BL2" s="18"/>
      <c r="BM2" s="18"/>
      <c r="BN2" s="18"/>
      <c r="BO2" s="21"/>
      <c r="BP2" s="20"/>
      <c r="BQ2" s="18"/>
      <c r="BR2" s="18"/>
      <c r="BS2" s="18"/>
      <c r="BT2" s="21"/>
      <c r="BU2" s="20"/>
      <c r="BV2" s="18"/>
      <c r="BW2" s="18"/>
      <c r="BX2" s="18"/>
      <c r="BY2" s="21"/>
      <c r="BZ2" s="20"/>
      <c r="CA2" s="18"/>
      <c r="CB2" s="18"/>
      <c r="CC2" s="18"/>
      <c r="CD2" s="21"/>
      <c r="CE2" s="20"/>
      <c r="CF2" s="18"/>
      <c r="CG2" s="18"/>
      <c r="CH2" s="18"/>
      <c r="CI2" s="21"/>
      <c r="CJ2" s="20"/>
      <c r="CK2" s="18"/>
      <c r="CL2" s="18"/>
      <c r="CM2" s="18"/>
      <c r="CN2" s="21"/>
      <c r="CO2" s="20"/>
      <c r="CP2" s="18"/>
      <c r="CQ2" s="18"/>
      <c r="CR2" s="18"/>
      <c r="CS2" s="21"/>
      <c r="CT2" s="20"/>
      <c r="CU2" s="18"/>
      <c r="CV2" s="18"/>
      <c r="CW2" s="18"/>
      <c r="CX2" s="21"/>
      <c r="CY2" s="20"/>
      <c r="CZ2" s="18"/>
      <c r="DA2" s="18"/>
      <c r="DB2" s="18"/>
      <c r="DC2" s="21"/>
      <c r="DD2" s="20"/>
      <c r="DE2" s="18"/>
      <c r="DF2" s="18"/>
      <c r="DG2" s="18"/>
      <c r="DH2" s="21"/>
      <c r="DI2" s="20"/>
      <c r="DJ2" s="18"/>
      <c r="DK2" s="18"/>
      <c r="DL2" s="18"/>
      <c r="DM2" s="21"/>
      <c r="DN2" s="20"/>
      <c r="DO2" s="18"/>
      <c r="DP2" s="18"/>
      <c r="DQ2" s="18"/>
      <c r="DR2" s="21"/>
      <c r="DS2" s="20"/>
      <c r="DT2" s="18"/>
      <c r="DU2" s="18"/>
      <c r="DV2" s="18"/>
      <c r="DW2" s="21"/>
      <c r="DX2" s="20"/>
      <c r="DY2" s="18"/>
      <c r="DZ2" s="18"/>
      <c r="EA2" s="18"/>
      <c r="EB2" s="21"/>
      <c r="EC2" s="20"/>
      <c r="ED2" s="18"/>
      <c r="EE2" s="18"/>
      <c r="EF2" s="18"/>
      <c r="EG2" s="21"/>
      <c r="EH2" s="20"/>
      <c r="EI2" s="18"/>
      <c r="EJ2" s="18"/>
      <c r="EK2" s="18"/>
      <c r="EL2" s="21"/>
      <c r="EM2" s="20"/>
      <c r="EN2" s="18"/>
      <c r="EO2" s="18"/>
      <c r="EP2" s="18"/>
      <c r="EQ2" s="21"/>
      <c r="ER2" s="20"/>
      <c r="ES2" s="18"/>
      <c r="ET2" s="18"/>
      <c r="EU2" s="18"/>
      <c r="EV2" s="21"/>
      <c r="EW2" s="20"/>
      <c r="EX2" s="18"/>
      <c r="EY2" s="18"/>
      <c r="EZ2" s="18"/>
      <c r="FA2" s="21"/>
      <c r="FB2" s="20"/>
      <c r="FC2" s="18"/>
      <c r="FD2" s="18"/>
      <c r="FE2" s="18"/>
      <c r="FF2" s="21"/>
      <c r="FG2" s="20"/>
      <c r="FH2" s="18"/>
      <c r="FI2" s="18"/>
      <c r="FJ2" s="18"/>
      <c r="FK2" s="21"/>
      <c r="FL2" s="20"/>
      <c r="FM2" s="18"/>
      <c r="FN2" s="18"/>
      <c r="FO2" s="18"/>
      <c r="FP2" s="21"/>
      <c r="FQ2" s="20"/>
      <c r="FR2" s="18"/>
      <c r="FS2" s="18"/>
      <c r="FT2" s="18"/>
      <c r="FU2" s="21"/>
      <c r="FV2" s="20"/>
      <c r="FW2" s="18"/>
      <c r="FX2" s="18"/>
      <c r="FY2" s="18"/>
      <c r="FZ2" s="21"/>
      <c r="GA2" s="20"/>
      <c r="GB2" s="18"/>
      <c r="GC2" s="18"/>
      <c r="GD2" s="18"/>
      <c r="GE2" s="21"/>
      <c r="GF2" s="20"/>
      <c r="GG2" s="18"/>
      <c r="GH2" s="18"/>
      <c r="GI2" s="18"/>
      <c r="GJ2" s="21"/>
      <c r="GK2" s="20"/>
      <c r="GL2" s="18"/>
      <c r="GM2" s="18"/>
      <c r="GN2" s="18"/>
      <c r="GO2" s="21"/>
      <c r="GP2" s="20"/>
      <c r="GQ2" s="18"/>
      <c r="GR2" s="18"/>
      <c r="GS2" s="18"/>
      <c r="GT2" s="21"/>
      <c r="GU2" s="20"/>
      <c r="GV2" s="18"/>
      <c r="GW2" s="18"/>
      <c r="GX2" s="18"/>
      <c r="GY2" s="21"/>
      <c r="GZ2" s="20"/>
      <c r="HA2" s="18"/>
      <c r="HB2" s="18"/>
      <c r="HC2" s="18"/>
      <c r="HD2" s="21"/>
      <c r="HE2" s="20"/>
      <c r="HF2" s="18"/>
      <c r="HG2" s="18"/>
      <c r="HH2" s="18"/>
      <c r="HI2" s="21"/>
      <c r="HJ2" s="20"/>
      <c r="HK2" s="18"/>
      <c r="HL2" s="18"/>
      <c r="HM2" s="18"/>
      <c r="HN2" s="21"/>
      <c r="HO2" s="20"/>
      <c r="HP2" s="18"/>
      <c r="HQ2" s="18"/>
      <c r="HR2" s="18"/>
      <c r="HS2" s="21"/>
      <c r="HT2" s="20"/>
      <c r="HU2" s="18"/>
      <c r="HV2" s="18"/>
      <c r="HW2" s="18"/>
      <c r="HX2" s="21"/>
      <c r="HY2" s="20"/>
      <c r="HZ2" s="18"/>
      <c r="IA2" s="18"/>
      <c r="IB2" s="18"/>
      <c r="IC2" s="21"/>
      <c r="ID2" s="20"/>
      <c r="IE2" s="18"/>
      <c r="IF2" s="18"/>
      <c r="IG2" s="18"/>
      <c r="IH2" s="21"/>
    </row>
    <row r="3" spans="1:242" ht="21" customHeight="1">
      <c r="A3" s="162"/>
      <c r="B3" s="163" t="s">
        <v>16</v>
      </c>
      <c r="C3" s="179" t="s">
        <v>157</v>
      </c>
      <c r="D3" s="179" t="s">
        <v>161</v>
      </c>
      <c r="E3" s="161" t="s">
        <v>17</v>
      </c>
      <c r="F3" s="90"/>
      <c r="G3" s="24"/>
      <c r="H3" s="25"/>
      <c r="I3" s="26"/>
      <c r="J3" s="24"/>
      <c r="K3" s="25"/>
      <c r="L3" s="26"/>
      <c r="M3" s="22"/>
      <c r="N3" s="23"/>
      <c r="O3" s="24"/>
      <c r="P3" s="25"/>
      <c r="Q3" s="26"/>
      <c r="R3" s="22"/>
      <c r="S3" s="23"/>
      <c r="T3" s="24"/>
      <c r="U3" s="25"/>
      <c r="V3" s="26"/>
      <c r="W3" s="22"/>
      <c r="X3" s="23"/>
      <c r="Y3" s="24"/>
      <c r="Z3" s="25"/>
      <c r="AA3" s="26"/>
      <c r="AB3" s="22"/>
      <c r="AC3" s="23"/>
      <c r="AD3" s="24"/>
      <c r="AE3" s="25"/>
      <c r="AF3" s="26"/>
      <c r="AG3" s="22"/>
      <c r="AH3" s="23"/>
      <c r="AI3" s="24"/>
      <c r="AJ3" s="25"/>
      <c r="AK3" s="26"/>
      <c r="AL3" s="22"/>
      <c r="AM3" s="23"/>
      <c r="AN3" s="24"/>
      <c r="AO3" s="25"/>
      <c r="AP3" s="26"/>
      <c r="AQ3" s="22"/>
      <c r="AR3" s="23"/>
      <c r="AS3" s="24"/>
      <c r="AT3" s="25"/>
      <c r="AU3" s="26"/>
      <c r="AV3" s="22"/>
      <c r="AW3" s="23"/>
      <c r="AX3" s="24"/>
      <c r="AY3" s="25"/>
      <c r="AZ3" s="26"/>
      <c r="BA3" s="22"/>
      <c r="BB3" s="23"/>
      <c r="BC3" s="24"/>
      <c r="BD3" s="25"/>
      <c r="BE3" s="26"/>
      <c r="BF3" s="22"/>
      <c r="BG3" s="23"/>
      <c r="BH3" s="24"/>
      <c r="BI3" s="25"/>
      <c r="BJ3" s="26"/>
      <c r="BK3" s="22"/>
      <c r="BL3" s="23"/>
      <c r="BM3" s="24"/>
      <c r="BN3" s="25"/>
      <c r="BO3" s="26"/>
      <c r="BP3" s="22"/>
      <c r="BQ3" s="23"/>
      <c r="BR3" s="24"/>
      <c r="BS3" s="25"/>
      <c r="BT3" s="26"/>
      <c r="BU3" s="22"/>
      <c r="BV3" s="23"/>
      <c r="BW3" s="24"/>
      <c r="BX3" s="25"/>
      <c r="BY3" s="26"/>
      <c r="BZ3" s="22"/>
      <c r="CA3" s="23"/>
      <c r="CB3" s="24"/>
      <c r="CC3" s="25"/>
      <c r="CD3" s="26"/>
      <c r="CE3" s="22"/>
      <c r="CF3" s="23"/>
      <c r="CG3" s="24"/>
      <c r="CH3" s="25"/>
      <c r="CI3" s="26"/>
      <c r="CJ3" s="22"/>
      <c r="CK3" s="23"/>
      <c r="CL3" s="24"/>
      <c r="CM3" s="25"/>
      <c r="CN3" s="26"/>
      <c r="CO3" s="22"/>
      <c r="CP3" s="23"/>
      <c r="CQ3" s="24"/>
      <c r="CR3" s="25"/>
      <c r="CS3" s="26"/>
      <c r="CT3" s="22"/>
      <c r="CU3" s="23"/>
      <c r="CV3" s="24"/>
      <c r="CW3" s="25"/>
      <c r="CX3" s="26"/>
      <c r="CY3" s="22"/>
      <c r="CZ3" s="23"/>
      <c r="DA3" s="24"/>
      <c r="DB3" s="25"/>
      <c r="DC3" s="26"/>
      <c r="DD3" s="22"/>
      <c r="DE3" s="23"/>
      <c r="DF3" s="24"/>
      <c r="DG3" s="25"/>
      <c r="DH3" s="26"/>
      <c r="DI3" s="22"/>
      <c r="DJ3" s="23"/>
      <c r="DK3" s="24"/>
      <c r="DL3" s="25"/>
      <c r="DM3" s="26"/>
      <c r="DN3" s="22"/>
      <c r="DO3" s="23"/>
      <c r="DP3" s="24"/>
      <c r="DQ3" s="25"/>
      <c r="DR3" s="26"/>
      <c r="DS3" s="22"/>
      <c r="DT3" s="23"/>
      <c r="DU3" s="24"/>
      <c r="DV3" s="25"/>
      <c r="DW3" s="26"/>
      <c r="DX3" s="22"/>
      <c r="DY3" s="23"/>
      <c r="DZ3" s="24"/>
      <c r="EA3" s="25"/>
      <c r="EB3" s="26"/>
      <c r="EC3" s="22"/>
      <c r="ED3" s="23"/>
      <c r="EE3" s="24"/>
      <c r="EF3" s="25"/>
      <c r="EG3" s="26"/>
      <c r="EH3" s="22"/>
      <c r="EI3" s="23"/>
      <c r="EJ3" s="24"/>
      <c r="EK3" s="25"/>
      <c r="EL3" s="26"/>
      <c r="EM3" s="22"/>
      <c r="EN3" s="23"/>
      <c r="EO3" s="24"/>
      <c r="EP3" s="25"/>
      <c r="EQ3" s="26"/>
      <c r="ER3" s="22"/>
      <c r="ES3" s="23"/>
      <c r="ET3" s="24"/>
      <c r="EU3" s="25"/>
      <c r="EV3" s="26"/>
      <c r="EW3" s="22"/>
      <c r="EX3" s="23"/>
      <c r="EY3" s="24"/>
      <c r="EZ3" s="25"/>
      <c r="FA3" s="26"/>
      <c r="FB3" s="22"/>
      <c r="FC3" s="23"/>
      <c r="FD3" s="24"/>
      <c r="FE3" s="25"/>
      <c r="FF3" s="26"/>
      <c r="FG3" s="22"/>
      <c r="FH3" s="23"/>
      <c r="FI3" s="24"/>
      <c r="FJ3" s="25"/>
      <c r="FK3" s="26"/>
      <c r="FL3" s="22"/>
      <c r="FM3" s="23"/>
      <c r="FN3" s="24"/>
      <c r="FO3" s="25"/>
      <c r="FP3" s="26"/>
      <c r="FQ3" s="22"/>
      <c r="FR3" s="23"/>
      <c r="FS3" s="24"/>
      <c r="FT3" s="25"/>
      <c r="FU3" s="26"/>
      <c r="FV3" s="22"/>
      <c r="FW3" s="23"/>
      <c r="FX3" s="24"/>
      <c r="FY3" s="25"/>
      <c r="FZ3" s="26"/>
      <c r="GA3" s="22"/>
      <c r="GB3" s="23"/>
      <c r="GC3" s="24"/>
      <c r="GD3" s="25"/>
      <c r="GE3" s="26"/>
      <c r="GF3" s="22"/>
      <c r="GG3" s="23"/>
      <c r="GH3" s="24"/>
      <c r="GI3" s="25"/>
      <c r="GJ3" s="26"/>
      <c r="GK3" s="22"/>
      <c r="GL3" s="23"/>
      <c r="GM3" s="24"/>
      <c r="GN3" s="25"/>
      <c r="GO3" s="26"/>
      <c r="GP3" s="22"/>
      <c r="GQ3" s="23"/>
      <c r="GR3" s="24"/>
      <c r="GS3" s="25"/>
      <c r="GT3" s="26"/>
      <c r="GU3" s="22"/>
      <c r="GV3" s="23"/>
      <c r="GW3" s="24"/>
      <c r="GX3" s="25"/>
      <c r="GY3" s="26"/>
      <c r="GZ3" s="22"/>
      <c r="HA3" s="23"/>
      <c r="HB3" s="24"/>
      <c r="HC3" s="25"/>
      <c r="HD3" s="26"/>
      <c r="HE3" s="22"/>
      <c r="HF3" s="23"/>
      <c r="HG3" s="24"/>
      <c r="HH3" s="25"/>
      <c r="HI3" s="26"/>
      <c r="HJ3" s="22"/>
      <c r="HK3" s="23"/>
      <c r="HL3" s="24"/>
      <c r="HM3" s="25"/>
      <c r="HN3" s="26"/>
      <c r="HO3" s="22"/>
      <c r="HP3" s="23"/>
      <c r="HQ3" s="24"/>
      <c r="HR3" s="25"/>
      <c r="HS3" s="26"/>
      <c r="HT3" s="22"/>
      <c r="HU3" s="23"/>
      <c r="HV3" s="24"/>
      <c r="HW3" s="25"/>
      <c r="HX3" s="26"/>
      <c r="HY3" s="22"/>
      <c r="HZ3" s="23"/>
      <c r="IA3" s="24"/>
      <c r="IB3" s="25"/>
      <c r="IC3" s="26"/>
      <c r="ID3" s="22"/>
      <c r="IE3" s="23"/>
      <c r="IF3" s="24"/>
      <c r="IG3" s="25"/>
      <c r="IH3" s="26"/>
    </row>
    <row r="4" spans="1:242">
      <c r="A4" s="128">
        <v>1</v>
      </c>
      <c r="B4" s="200" t="s">
        <v>19</v>
      </c>
      <c r="C4" s="216">
        <v>8055760</v>
      </c>
      <c r="D4" s="216">
        <v>8080486</v>
      </c>
      <c r="E4" s="202">
        <v>0.30693565846053011</v>
      </c>
      <c r="F4" s="89"/>
      <c r="G4" s="24"/>
      <c r="H4" s="25"/>
      <c r="I4" s="26"/>
      <c r="J4" s="24"/>
      <c r="K4" s="25"/>
      <c r="L4" s="26"/>
      <c r="M4" s="22"/>
      <c r="N4" s="23"/>
      <c r="O4" s="24"/>
      <c r="P4" s="25"/>
      <c r="Q4" s="26"/>
      <c r="R4" s="22"/>
      <c r="S4" s="23"/>
      <c r="T4" s="24"/>
      <c r="U4" s="25"/>
      <c r="V4" s="26"/>
      <c r="W4" s="22"/>
      <c r="X4" s="23"/>
      <c r="Y4" s="24"/>
      <c r="Z4" s="25"/>
      <c r="AA4" s="26"/>
      <c r="AB4" s="22"/>
      <c r="AC4" s="23"/>
      <c r="AD4" s="24"/>
      <c r="AE4" s="25"/>
      <c r="AF4" s="26"/>
      <c r="AG4" s="22"/>
      <c r="AH4" s="23"/>
      <c r="AI4" s="24"/>
      <c r="AJ4" s="25"/>
      <c r="AK4" s="26"/>
      <c r="AL4" s="22"/>
      <c r="AM4" s="23"/>
      <c r="AN4" s="24"/>
      <c r="AO4" s="25"/>
      <c r="AP4" s="26"/>
      <c r="AQ4" s="22"/>
      <c r="AR4" s="23"/>
      <c r="AS4" s="24"/>
      <c r="AT4" s="25"/>
      <c r="AU4" s="26"/>
      <c r="AV4" s="22"/>
      <c r="AW4" s="23"/>
      <c r="AX4" s="24"/>
      <c r="AY4" s="25"/>
      <c r="AZ4" s="26"/>
      <c r="BA4" s="22"/>
      <c r="BB4" s="23"/>
      <c r="BC4" s="24"/>
      <c r="BD4" s="25"/>
      <c r="BE4" s="26"/>
      <c r="BF4" s="22"/>
      <c r="BG4" s="23"/>
      <c r="BH4" s="24"/>
      <c r="BI4" s="25"/>
      <c r="BJ4" s="26"/>
      <c r="BK4" s="22"/>
      <c r="BL4" s="23"/>
      <c r="BM4" s="24"/>
      <c r="BN4" s="25"/>
      <c r="BO4" s="26"/>
      <c r="BP4" s="22"/>
      <c r="BQ4" s="23"/>
      <c r="BR4" s="24"/>
      <c r="BS4" s="25"/>
      <c r="BT4" s="26"/>
      <c r="BU4" s="22"/>
      <c r="BV4" s="23"/>
      <c r="BW4" s="24"/>
      <c r="BX4" s="25"/>
      <c r="BY4" s="26"/>
      <c r="BZ4" s="22"/>
      <c r="CA4" s="23"/>
      <c r="CB4" s="24"/>
      <c r="CC4" s="25"/>
      <c r="CD4" s="26"/>
      <c r="CE4" s="22"/>
      <c r="CF4" s="23"/>
      <c r="CG4" s="24"/>
      <c r="CH4" s="25"/>
      <c r="CI4" s="26"/>
      <c r="CJ4" s="22"/>
      <c r="CK4" s="23"/>
      <c r="CL4" s="24"/>
      <c r="CM4" s="25"/>
      <c r="CN4" s="26"/>
      <c r="CO4" s="22"/>
      <c r="CP4" s="23"/>
      <c r="CQ4" s="24"/>
      <c r="CR4" s="25"/>
      <c r="CS4" s="26"/>
      <c r="CT4" s="22"/>
      <c r="CU4" s="23"/>
      <c r="CV4" s="24"/>
      <c r="CW4" s="25"/>
      <c r="CX4" s="26"/>
      <c r="CY4" s="22"/>
      <c r="CZ4" s="23"/>
      <c r="DA4" s="24"/>
      <c r="DB4" s="25"/>
      <c r="DC4" s="26"/>
      <c r="DD4" s="22"/>
      <c r="DE4" s="23"/>
      <c r="DF4" s="24"/>
      <c r="DG4" s="25"/>
      <c r="DH4" s="26"/>
      <c r="DI4" s="22"/>
      <c r="DJ4" s="23"/>
      <c r="DK4" s="24"/>
      <c r="DL4" s="25"/>
      <c r="DM4" s="26"/>
      <c r="DN4" s="22"/>
      <c r="DO4" s="23"/>
      <c r="DP4" s="24"/>
      <c r="DQ4" s="25"/>
      <c r="DR4" s="26"/>
      <c r="DS4" s="22"/>
      <c r="DT4" s="23"/>
      <c r="DU4" s="24"/>
      <c r="DV4" s="25"/>
      <c r="DW4" s="26"/>
      <c r="DX4" s="22"/>
      <c r="DY4" s="23"/>
      <c r="DZ4" s="24"/>
      <c r="EA4" s="25"/>
      <c r="EB4" s="26"/>
      <c r="EC4" s="22"/>
      <c r="ED4" s="23"/>
      <c r="EE4" s="24"/>
      <c r="EF4" s="25"/>
      <c r="EG4" s="26"/>
      <c r="EH4" s="22"/>
      <c r="EI4" s="23"/>
      <c r="EJ4" s="24"/>
      <c r="EK4" s="25"/>
      <c r="EL4" s="26"/>
      <c r="EM4" s="22"/>
      <c r="EN4" s="23"/>
      <c r="EO4" s="24"/>
      <c r="EP4" s="25"/>
      <c r="EQ4" s="26"/>
      <c r="ER4" s="22"/>
      <c r="ES4" s="23"/>
      <c r="ET4" s="24"/>
      <c r="EU4" s="25"/>
      <c r="EV4" s="26"/>
      <c r="EW4" s="22"/>
      <c r="EX4" s="23"/>
      <c r="EY4" s="24"/>
      <c r="EZ4" s="25"/>
      <c r="FA4" s="26"/>
      <c r="FB4" s="22"/>
      <c r="FC4" s="23"/>
      <c r="FD4" s="24"/>
      <c r="FE4" s="25"/>
      <c r="FF4" s="26"/>
      <c r="FG4" s="22"/>
      <c r="FH4" s="23"/>
      <c r="FI4" s="24"/>
      <c r="FJ4" s="25"/>
      <c r="FK4" s="26"/>
      <c r="FL4" s="22"/>
      <c r="FM4" s="23"/>
      <c r="FN4" s="24"/>
      <c r="FO4" s="25"/>
      <c r="FP4" s="26"/>
      <c r="FQ4" s="22"/>
      <c r="FR4" s="23"/>
      <c r="FS4" s="24"/>
      <c r="FT4" s="25"/>
      <c r="FU4" s="26"/>
      <c r="FV4" s="22"/>
      <c r="FW4" s="23"/>
      <c r="FX4" s="24"/>
      <c r="FY4" s="25"/>
      <c r="FZ4" s="26"/>
      <c r="GA4" s="22"/>
      <c r="GB4" s="23"/>
      <c r="GC4" s="24"/>
      <c r="GD4" s="25"/>
      <c r="GE4" s="26"/>
      <c r="GF4" s="22"/>
      <c r="GG4" s="23"/>
      <c r="GH4" s="24"/>
      <c r="GI4" s="25"/>
      <c r="GJ4" s="26"/>
      <c r="GK4" s="22"/>
      <c r="GL4" s="23"/>
      <c r="GM4" s="24"/>
      <c r="GN4" s="25"/>
      <c r="GO4" s="26"/>
      <c r="GP4" s="22"/>
      <c r="GQ4" s="23"/>
      <c r="GR4" s="24"/>
      <c r="GS4" s="25"/>
      <c r="GT4" s="26"/>
      <c r="GU4" s="22"/>
      <c r="GV4" s="23"/>
      <c r="GW4" s="24"/>
      <c r="GX4" s="25"/>
      <c r="GY4" s="26"/>
      <c r="GZ4" s="22"/>
      <c r="HA4" s="23"/>
      <c r="HB4" s="24"/>
      <c r="HC4" s="25"/>
      <c r="HD4" s="26"/>
      <c r="HE4" s="22"/>
      <c r="HF4" s="23"/>
      <c r="HG4" s="24"/>
      <c r="HH4" s="25"/>
      <c r="HI4" s="26"/>
      <c r="HJ4" s="22"/>
      <c r="HK4" s="23"/>
      <c r="HL4" s="24"/>
      <c r="HM4" s="25"/>
      <c r="HN4" s="26"/>
      <c r="HO4" s="22"/>
      <c r="HP4" s="23"/>
      <c r="HQ4" s="24"/>
      <c r="HR4" s="25"/>
      <c r="HS4" s="26"/>
      <c r="HT4" s="22"/>
      <c r="HU4" s="23"/>
      <c r="HV4" s="24"/>
      <c r="HW4" s="25"/>
      <c r="HX4" s="26"/>
      <c r="HY4" s="22"/>
      <c r="HZ4" s="23"/>
      <c r="IA4" s="24"/>
      <c r="IB4" s="25"/>
      <c r="IC4" s="26"/>
      <c r="ID4" s="22"/>
      <c r="IE4" s="23"/>
      <c r="IF4" s="24"/>
      <c r="IG4" s="25"/>
      <c r="IH4" s="26"/>
    </row>
    <row r="5" spans="1:242">
      <c r="A5" s="128">
        <v>2</v>
      </c>
      <c r="B5" s="200" t="s">
        <v>20</v>
      </c>
      <c r="C5" s="216">
        <v>4358778</v>
      </c>
      <c r="D5" s="216">
        <v>4429241</v>
      </c>
      <c r="E5" s="202">
        <v>1.6165769396835536</v>
      </c>
      <c r="F5" s="89"/>
      <c r="G5" s="29"/>
      <c r="H5" s="16"/>
      <c r="I5" s="27"/>
      <c r="J5" s="29"/>
      <c r="K5" s="16"/>
      <c r="L5" s="27"/>
      <c r="N5" s="28"/>
      <c r="O5" s="29"/>
      <c r="P5" s="16"/>
      <c r="Q5" s="27"/>
      <c r="S5" s="28"/>
      <c r="T5" s="29"/>
      <c r="U5" s="16"/>
      <c r="V5" s="27"/>
      <c r="X5" s="28"/>
      <c r="Y5" s="29"/>
      <c r="Z5" s="16"/>
      <c r="AA5" s="27"/>
      <c r="AC5" s="28"/>
      <c r="AD5" s="29"/>
      <c r="AE5" s="16"/>
      <c r="AF5" s="27"/>
      <c r="AH5" s="28"/>
      <c r="AI5" s="29"/>
      <c r="AJ5" s="16"/>
      <c r="AK5" s="27"/>
      <c r="AM5" s="28"/>
      <c r="AN5" s="29"/>
      <c r="AO5" s="16"/>
      <c r="AP5" s="27"/>
      <c r="AR5" s="28"/>
      <c r="AS5" s="29"/>
      <c r="AT5" s="16"/>
      <c r="AU5" s="27"/>
      <c r="AW5" s="28"/>
      <c r="AX5" s="29"/>
      <c r="AY5" s="16"/>
      <c r="AZ5" s="27"/>
      <c r="BB5" s="28"/>
      <c r="BC5" s="29"/>
      <c r="BD5" s="16"/>
      <c r="BE5" s="27"/>
      <c r="BG5" s="28"/>
      <c r="BH5" s="29"/>
      <c r="BI5" s="16"/>
      <c r="BJ5" s="27"/>
      <c r="BL5" s="28"/>
      <c r="BM5" s="29"/>
      <c r="BN5" s="16"/>
      <c r="BO5" s="27"/>
      <c r="BQ5" s="28"/>
      <c r="BR5" s="29"/>
      <c r="BS5" s="16"/>
      <c r="BT5" s="27"/>
      <c r="BV5" s="28"/>
      <c r="BW5" s="29"/>
      <c r="BX5" s="16"/>
      <c r="BY5" s="27"/>
      <c r="CA5" s="28"/>
      <c r="CB5" s="29"/>
      <c r="CC5" s="16"/>
      <c r="CD5" s="27"/>
      <c r="CF5" s="28"/>
      <c r="CG5" s="29"/>
      <c r="CH5" s="16"/>
      <c r="CI5" s="27"/>
      <c r="CK5" s="28"/>
      <c r="CL5" s="29"/>
      <c r="CM5" s="16"/>
      <c r="CN5" s="27"/>
      <c r="CP5" s="28"/>
      <c r="CQ5" s="29"/>
      <c r="CR5" s="16"/>
      <c r="CS5" s="27"/>
      <c r="CU5" s="28"/>
      <c r="CV5" s="29"/>
      <c r="CW5" s="16"/>
      <c r="CX5" s="27"/>
      <c r="CZ5" s="28"/>
      <c r="DA5" s="29"/>
      <c r="DB5" s="16"/>
      <c r="DC5" s="27"/>
      <c r="DE5" s="28"/>
      <c r="DF5" s="29"/>
      <c r="DG5" s="16"/>
      <c r="DH5" s="27"/>
      <c r="DJ5" s="28"/>
      <c r="DK5" s="29"/>
      <c r="DL5" s="16"/>
      <c r="DM5" s="27"/>
      <c r="DO5" s="28"/>
      <c r="DP5" s="29"/>
      <c r="DQ5" s="16"/>
      <c r="DR5" s="27"/>
      <c r="DT5" s="28"/>
      <c r="DU5" s="29"/>
      <c r="DV5" s="16"/>
      <c r="DW5" s="27"/>
      <c r="DY5" s="28"/>
      <c r="DZ5" s="29"/>
      <c r="EA5" s="16"/>
      <c r="EB5" s="27"/>
      <c r="ED5" s="28"/>
      <c r="EE5" s="29"/>
      <c r="EF5" s="16"/>
      <c r="EG5" s="27"/>
      <c r="EI5" s="28"/>
      <c r="EJ5" s="29"/>
      <c r="EK5" s="16"/>
      <c r="EL5" s="27"/>
      <c r="EN5" s="28"/>
      <c r="EO5" s="29"/>
      <c r="EP5" s="16"/>
      <c r="EQ5" s="27"/>
      <c r="ES5" s="28"/>
      <c r="ET5" s="29"/>
      <c r="EU5" s="16"/>
      <c r="EV5" s="27"/>
      <c r="EX5" s="28"/>
      <c r="EY5" s="29"/>
      <c r="EZ5" s="16"/>
      <c r="FA5" s="27"/>
      <c r="FC5" s="28"/>
      <c r="FD5" s="29"/>
      <c r="FE5" s="16"/>
      <c r="FF5" s="27"/>
      <c r="FH5" s="28"/>
      <c r="FI5" s="29"/>
      <c r="FJ5" s="16"/>
      <c r="FK5" s="27"/>
      <c r="FM5" s="28"/>
      <c r="FN5" s="29"/>
      <c r="FO5" s="16"/>
      <c r="FP5" s="27"/>
      <c r="FR5" s="28"/>
      <c r="FS5" s="29"/>
      <c r="FT5" s="16"/>
      <c r="FU5" s="27"/>
      <c r="FW5" s="28"/>
      <c r="FX5" s="29"/>
      <c r="FY5" s="16"/>
      <c r="FZ5" s="27"/>
      <c r="GB5" s="28"/>
      <c r="GC5" s="29"/>
      <c r="GD5" s="16"/>
      <c r="GE5" s="27"/>
      <c r="GG5" s="28"/>
      <c r="GH5" s="29"/>
      <c r="GI5" s="16"/>
      <c r="GJ5" s="27"/>
      <c r="GL5" s="28"/>
      <c r="GM5" s="29"/>
      <c r="GN5" s="16"/>
      <c r="GO5" s="27"/>
      <c r="GQ5" s="28"/>
      <c r="GR5" s="29"/>
      <c r="GS5" s="16"/>
      <c r="GT5" s="27"/>
      <c r="GV5" s="28"/>
      <c r="GW5" s="29"/>
      <c r="GX5" s="16"/>
      <c r="GY5" s="27"/>
      <c r="HA5" s="28"/>
      <c r="HB5" s="29"/>
      <c r="HC5" s="16"/>
      <c r="HD5" s="27"/>
      <c r="HF5" s="28"/>
      <c r="HG5" s="29"/>
      <c r="HH5" s="16"/>
      <c r="HI5" s="27"/>
      <c r="HK5" s="28"/>
      <c r="HL5" s="29"/>
      <c r="HM5" s="16"/>
      <c r="HN5" s="27"/>
      <c r="HP5" s="28"/>
      <c r="HQ5" s="29"/>
      <c r="HR5" s="16"/>
      <c r="HS5" s="27"/>
      <c r="HU5" s="28"/>
      <c r="HV5" s="29"/>
      <c r="HW5" s="16"/>
      <c r="HX5" s="27"/>
      <c r="HZ5" s="28"/>
      <c r="IA5" s="29"/>
      <c r="IB5" s="16"/>
      <c r="IC5" s="27"/>
      <c r="IE5" s="28"/>
      <c r="IF5" s="29"/>
      <c r="IG5" s="16"/>
      <c r="IH5" s="27"/>
    </row>
    <row r="6" spans="1:242">
      <c r="A6" s="128">
        <v>3</v>
      </c>
      <c r="B6" s="200" t="s">
        <v>21</v>
      </c>
      <c r="C6" s="216">
        <v>3553095</v>
      </c>
      <c r="D6" s="216">
        <v>3696255</v>
      </c>
      <c r="E6" s="202">
        <v>4.0291633069197417</v>
      </c>
      <c r="F6" s="89"/>
      <c r="G6" s="29"/>
      <c r="H6" s="16"/>
      <c r="I6" s="27"/>
      <c r="J6" s="29"/>
      <c r="K6" s="16"/>
      <c r="L6" s="27"/>
      <c r="N6" s="28"/>
      <c r="O6" s="29"/>
      <c r="P6" s="16"/>
      <c r="Q6" s="27"/>
      <c r="S6" s="28"/>
      <c r="T6" s="29"/>
      <c r="U6" s="16"/>
      <c r="V6" s="27"/>
      <c r="X6" s="28"/>
      <c r="Y6" s="29"/>
      <c r="Z6" s="16"/>
      <c r="AA6" s="27"/>
      <c r="AC6" s="28"/>
      <c r="AD6" s="29"/>
      <c r="AE6" s="16"/>
      <c r="AF6" s="27"/>
      <c r="AH6" s="28"/>
      <c r="AI6" s="29"/>
      <c r="AJ6" s="16"/>
      <c r="AK6" s="27"/>
      <c r="AM6" s="28"/>
      <c r="AN6" s="29"/>
      <c r="AO6" s="16"/>
      <c r="AP6" s="27"/>
      <c r="AR6" s="28"/>
      <c r="AS6" s="29"/>
      <c r="AT6" s="16"/>
      <c r="AU6" s="27"/>
      <c r="AW6" s="28"/>
      <c r="AX6" s="29"/>
      <c r="AY6" s="16"/>
      <c r="AZ6" s="27"/>
      <c r="BB6" s="28"/>
      <c r="BC6" s="29"/>
      <c r="BD6" s="16"/>
      <c r="BE6" s="27"/>
      <c r="BG6" s="28"/>
      <c r="BH6" s="29"/>
      <c r="BI6" s="16"/>
      <c r="BJ6" s="27"/>
      <c r="BL6" s="28"/>
      <c r="BM6" s="29"/>
      <c r="BN6" s="16"/>
      <c r="BO6" s="27"/>
      <c r="BQ6" s="28"/>
      <c r="BR6" s="29"/>
      <c r="BS6" s="16"/>
      <c r="BT6" s="27"/>
      <c r="BV6" s="28"/>
      <c r="BW6" s="29"/>
      <c r="BX6" s="16"/>
      <c r="BY6" s="27"/>
      <c r="CA6" s="28"/>
      <c r="CB6" s="29"/>
      <c r="CC6" s="16"/>
      <c r="CD6" s="27"/>
      <c r="CF6" s="28"/>
      <c r="CG6" s="29"/>
      <c r="CH6" s="16"/>
      <c r="CI6" s="27"/>
      <c r="CK6" s="28"/>
      <c r="CL6" s="29"/>
      <c r="CM6" s="16"/>
      <c r="CN6" s="27"/>
      <c r="CP6" s="28"/>
      <c r="CQ6" s="29"/>
      <c r="CR6" s="16"/>
      <c r="CS6" s="27"/>
      <c r="CU6" s="28"/>
      <c r="CV6" s="29"/>
      <c r="CW6" s="16"/>
      <c r="CX6" s="27"/>
      <c r="CZ6" s="28"/>
      <c r="DA6" s="29"/>
      <c r="DB6" s="16"/>
      <c r="DC6" s="27"/>
      <c r="DE6" s="28"/>
      <c r="DF6" s="29"/>
      <c r="DG6" s="16"/>
      <c r="DH6" s="27"/>
      <c r="DJ6" s="28"/>
      <c r="DK6" s="29"/>
      <c r="DL6" s="16"/>
      <c r="DM6" s="27"/>
      <c r="DO6" s="28"/>
      <c r="DP6" s="29"/>
      <c r="DQ6" s="16"/>
      <c r="DR6" s="27"/>
      <c r="DT6" s="28"/>
      <c r="DU6" s="29"/>
      <c r="DV6" s="16"/>
      <c r="DW6" s="27"/>
      <c r="DY6" s="28"/>
      <c r="DZ6" s="29"/>
      <c r="EA6" s="16"/>
      <c r="EB6" s="27"/>
      <c r="ED6" s="28"/>
      <c r="EE6" s="29"/>
      <c r="EF6" s="16"/>
      <c r="EG6" s="27"/>
      <c r="EI6" s="28"/>
      <c r="EJ6" s="29"/>
      <c r="EK6" s="16"/>
      <c r="EL6" s="27"/>
      <c r="EN6" s="28"/>
      <c r="EO6" s="29"/>
      <c r="EP6" s="16"/>
      <c r="EQ6" s="27"/>
      <c r="ES6" s="28"/>
      <c r="ET6" s="29"/>
      <c r="EU6" s="16"/>
      <c r="EV6" s="27"/>
      <c r="EX6" s="28"/>
      <c r="EY6" s="29"/>
      <c r="EZ6" s="16"/>
      <c r="FA6" s="27"/>
      <c r="FC6" s="28"/>
      <c r="FD6" s="29"/>
      <c r="FE6" s="16"/>
      <c r="FF6" s="27"/>
      <c r="FH6" s="28"/>
      <c r="FI6" s="29"/>
      <c r="FJ6" s="16"/>
      <c r="FK6" s="27"/>
      <c r="FM6" s="28"/>
      <c r="FN6" s="29"/>
      <c r="FO6" s="16"/>
      <c r="FP6" s="27"/>
      <c r="FR6" s="28"/>
      <c r="FS6" s="29"/>
      <c r="FT6" s="16"/>
      <c r="FU6" s="27"/>
      <c r="FW6" s="28"/>
      <c r="FX6" s="29"/>
      <c r="FY6" s="16"/>
      <c r="FZ6" s="27"/>
      <c r="GB6" s="28"/>
      <c r="GC6" s="29"/>
      <c r="GD6" s="16"/>
      <c r="GE6" s="27"/>
      <c r="GG6" s="28"/>
      <c r="GH6" s="29"/>
      <c r="GI6" s="16"/>
      <c r="GJ6" s="27"/>
      <c r="GL6" s="28"/>
      <c r="GM6" s="29"/>
      <c r="GN6" s="16"/>
      <c r="GO6" s="27"/>
      <c r="GQ6" s="28"/>
      <c r="GR6" s="29"/>
      <c r="GS6" s="16"/>
      <c r="GT6" s="27"/>
      <c r="GV6" s="28"/>
      <c r="GW6" s="29"/>
      <c r="GX6" s="16"/>
      <c r="GY6" s="27"/>
      <c r="HA6" s="28"/>
      <c r="HB6" s="29"/>
      <c r="HC6" s="16"/>
      <c r="HD6" s="27"/>
      <c r="HF6" s="28"/>
      <c r="HG6" s="29"/>
      <c r="HH6" s="16"/>
      <c r="HI6" s="27"/>
      <c r="HK6" s="28"/>
      <c r="HL6" s="29"/>
      <c r="HM6" s="16"/>
      <c r="HN6" s="27"/>
      <c r="HP6" s="28"/>
      <c r="HQ6" s="29"/>
      <c r="HR6" s="16"/>
      <c r="HS6" s="27"/>
      <c r="HU6" s="28"/>
      <c r="HV6" s="29"/>
      <c r="HW6" s="16"/>
      <c r="HX6" s="27"/>
      <c r="HZ6" s="28"/>
      <c r="IA6" s="29"/>
      <c r="IB6" s="16"/>
      <c r="IC6" s="27"/>
      <c r="IE6" s="28"/>
      <c r="IF6" s="29"/>
      <c r="IG6" s="16"/>
      <c r="IH6" s="27"/>
    </row>
    <row r="7" spans="1:242">
      <c r="A7" s="128">
        <v>4</v>
      </c>
      <c r="B7" s="200" t="s">
        <v>22</v>
      </c>
      <c r="C7" s="216">
        <v>2465829</v>
      </c>
      <c r="D7" s="216">
        <v>2610133</v>
      </c>
      <c r="E7" s="202">
        <v>5.8521495205060861</v>
      </c>
      <c r="F7" s="89"/>
      <c r="G7" s="29"/>
      <c r="H7" s="16"/>
      <c r="I7" s="27"/>
      <c r="J7" s="29"/>
      <c r="K7" s="16"/>
      <c r="L7" s="27"/>
      <c r="N7" s="28"/>
      <c r="O7" s="29"/>
      <c r="P7" s="16"/>
      <c r="Q7" s="27"/>
      <c r="S7" s="28"/>
      <c r="T7" s="29"/>
      <c r="U7" s="16"/>
      <c r="V7" s="27"/>
      <c r="X7" s="28"/>
      <c r="Y7" s="29"/>
      <c r="Z7" s="16"/>
      <c r="AA7" s="27"/>
      <c r="AC7" s="28"/>
      <c r="AD7" s="29"/>
      <c r="AE7" s="16"/>
      <c r="AF7" s="27"/>
      <c r="AH7" s="28"/>
      <c r="AI7" s="29"/>
      <c r="AJ7" s="16"/>
      <c r="AK7" s="27"/>
      <c r="AM7" s="28"/>
      <c r="AN7" s="29"/>
      <c r="AO7" s="16"/>
      <c r="AP7" s="27"/>
      <c r="AR7" s="28"/>
      <c r="AS7" s="29"/>
      <c r="AT7" s="16"/>
      <c r="AU7" s="27"/>
      <c r="AW7" s="28"/>
      <c r="AX7" s="29"/>
      <c r="AY7" s="16"/>
      <c r="AZ7" s="27"/>
      <c r="BB7" s="28"/>
      <c r="BC7" s="29"/>
      <c r="BD7" s="16"/>
      <c r="BE7" s="27"/>
      <c r="BG7" s="28"/>
      <c r="BH7" s="29"/>
      <c r="BI7" s="16"/>
      <c r="BJ7" s="27"/>
      <c r="BL7" s="28"/>
      <c r="BM7" s="29"/>
      <c r="BN7" s="16"/>
      <c r="BO7" s="27"/>
      <c r="BQ7" s="28"/>
      <c r="BR7" s="29"/>
      <c r="BS7" s="16"/>
      <c r="BT7" s="27"/>
      <c r="BV7" s="28"/>
      <c r="BW7" s="29"/>
      <c r="BX7" s="16"/>
      <c r="BY7" s="27"/>
      <c r="CA7" s="28"/>
      <c r="CB7" s="29"/>
      <c r="CC7" s="16"/>
      <c r="CD7" s="27"/>
      <c r="CF7" s="28"/>
      <c r="CG7" s="29"/>
      <c r="CH7" s="16"/>
      <c r="CI7" s="27"/>
      <c r="CK7" s="28"/>
      <c r="CL7" s="29"/>
      <c r="CM7" s="16"/>
      <c r="CN7" s="27"/>
      <c r="CP7" s="28"/>
      <c r="CQ7" s="29"/>
      <c r="CR7" s="16"/>
      <c r="CS7" s="27"/>
      <c r="CU7" s="28"/>
      <c r="CV7" s="29"/>
      <c r="CW7" s="16"/>
      <c r="CX7" s="27"/>
      <c r="CZ7" s="28"/>
      <c r="DA7" s="29"/>
      <c r="DB7" s="16"/>
      <c r="DC7" s="27"/>
      <c r="DE7" s="28"/>
      <c r="DF7" s="29"/>
      <c r="DG7" s="16"/>
      <c r="DH7" s="27"/>
      <c r="DJ7" s="28"/>
      <c r="DK7" s="29"/>
      <c r="DL7" s="16"/>
      <c r="DM7" s="27"/>
      <c r="DO7" s="28"/>
      <c r="DP7" s="29"/>
      <c r="DQ7" s="16"/>
      <c r="DR7" s="27"/>
      <c r="DT7" s="28"/>
      <c r="DU7" s="29"/>
      <c r="DV7" s="16"/>
      <c r="DW7" s="27"/>
      <c r="DY7" s="28"/>
      <c r="DZ7" s="29"/>
      <c r="EA7" s="16"/>
      <c r="EB7" s="27"/>
      <c r="ED7" s="28"/>
      <c r="EE7" s="29"/>
      <c r="EF7" s="16"/>
      <c r="EG7" s="27"/>
      <c r="EI7" s="28"/>
      <c r="EJ7" s="29"/>
      <c r="EK7" s="16"/>
      <c r="EL7" s="27"/>
      <c r="EN7" s="28"/>
      <c r="EO7" s="29"/>
      <c r="EP7" s="16"/>
      <c r="EQ7" s="27"/>
      <c r="ES7" s="28"/>
      <c r="ET7" s="29"/>
      <c r="EU7" s="16"/>
      <c r="EV7" s="27"/>
      <c r="EX7" s="28"/>
      <c r="EY7" s="29"/>
      <c r="EZ7" s="16"/>
      <c r="FA7" s="27"/>
      <c r="FC7" s="28"/>
      <c r="FD7" s="29"/>
      <c r="FE7" s="16"/>
      <c r="FF7" s="27"/>
      <c r="FH7" s="28"/>
      <c r="FI7" s="29"/>
      <c r="FJ7" s="16"/>
      <c r="FK7" s="27"/>
      <c r="FM7" s="28"/>
      <c r="FN7" s="29"/>
      <c r="FO7" s="16"/>
      <c r="FP7" s="27"/>
      <c r="FR7" s="28"/>
      <c r="FS7" s="29"/>
      <c r="FT7" s="16"/>
      <c r="FU7" s="27"/>
      <c r="FW7" s="28"/>
      <c r="FX7" s="29"/>
      <c r="FY7" s="16"/>
      <c r="FZ7" s="27"/>
      <c r="GB7" s="28"/>
      <c r="GC7" s="29"/>
      <c r="GD7" s="16"/>
      <c r="GE7" s="27"/>
      <c r="GG7" s="28"/>
      <c r="GH7" s="29"/>
      <c r="GI7" s="16"/>
      <c r="GJ7" s="27"/>
      <c r="GL7" s="28"/>
      <c r="GM7" s="29"/>
      <c r="GN7" s="16"/>
      <c r="GO7" s="27"/>
      <c r="GQ7" s="28"/>
      <c r="GR7" s="29"/>
      <c r="GS7" s="16"/>
      <c r="GT7" s="27"/>
      <c r="GV7" s="28"/>
      <c r="GW7" s="29"/>
      <c r="GX7" s="16"/>
      <c r="GY7" s="27"/>
      <c r="HA7" s="28"/>
      <c r="HB7" s="29"/>
      <c r="HC7" s="16"/>
      <c r="HD7" s="27"/>
      <c r="HF7" s="28"/>
      <c r="HG7" s="29"/>
      <c r="HH7" s="16"/>
      <c r="HI7" s="27"/>
      <c r="HK7" s="28"/>
      <c r="HL7" s="29"/>
      <c r="HM7" s="16"/>
      <c r="HN7" s="27"/>
      <c r="HP7" s="28"/>
      <c r="HQ7" s="29"/>
      <c r="HR7" s="16"/>
      <c r="HS7" s="27"/>
      <c r="HU7" s="28"/>
      <c r="HV7" s="29"/>
      <c r="HW7" s="16"/>
      <c r="HX7" s="27"/>
      <c r="HZ7" s="28"/>
      <c r="IA7" s="29"/>
      <c r="IB7" s="16"/>
      <c r="IC7" s="27"/>
      <c r="IE7" s="28"/>
      <c r="IF7" s="29"/>
      <c r="IG7" s="16"/>
      <c r="IH7" s="27"/>
    </row>
    <row r="8" spans="1:242">
      <c r="A8" s="128">
        <v>5</v>
      </c>
      <c r="B8" s="200" t="s">
        <v>23</v>
      </c>
      <c r="C8" s="216">
        <v>2323680</v>
      </c>
      <c r="D8" s="216">
        <v>2414465</v>
      </c>
      <c r="E8" s="202">
        <v>3.9069493217654752</v>
      </c>
      <c r="F8" s="89"/>
      <c r="G8" s="29"/>
      <c r="H8" s="16"/>
      <c r="I8" s="27"/>
      <c r="J8" s="29"/>
      <c r="K8" s="16"/>
      <c r="L8" s="27"/>
      <c r="N8" s="28"/>
      <c r="O8" s="29"/>
      <c r="P8" s="16"/>
      <c r="Q8" s="27"/>
      <c r="S8" s="28"/>
      <c r="T8" s="29"/>
      <c r="U8" s="16"/>
      <c r="V8" s="27"/>
      <c r="X8" s="28"/>
      <c r="Y8" s="29"/>
      <c r="Z8" s="16"/>
      <c r="AA8" s="27"/>
      <c r="AC8" s="28"/>
      <c r="AD8" s="29"/>
      <c r="AE8" s="16"/>
      <c r="AF8" s="27"/>
      <c r="AH8" s="28"/>
      <c r="AI8" s="29"/>
      <c r="AJ8" s="16"/>
      <c r="AK8" s="27"/>
      <c r="AM8" s="28"/>
      <c r="AN8" s="29"/>
      <c r="AO8" s="16"/>
      <c r="AP8" s="27"/>
      <c r="AR8" s="28"/>
      <c r="AS8" s="29"/>
      <c r="AT8" s="16"/>
      <c r="AU8" s="27"/>
      <c r="AW8" s="28"/>
      <c r="AX8" s="29"/>
      <c r="AY8" s="16"/>
      <c r="AZ8" s="27"/>
      <c r="BB8" s="28"/>
      <c r="BC8" s="29"/>
      <c r="BD8" s="16"/>
      <c r="BE8" s="27"/>
      <c r="BG8" s="28"/>
      <c r="BH8" s="29"/>
      <c r="BI8" s="16"/>
      <c r="BJ8" s="27"/>
      <c r="BL8" s="28"/>
      <c r="BM8" s="29"/>
      <c r="BN8" s="16"/>
      <c r="BO8" s="27"/>
      <c r="BQ8" s="28"/>
      <c r="BR8" s="29"/>
      <c r="BS8" s="16"/>
      <c r="BT8" s="27"/>
      <c r="BV8" s="28"/>
      <c r="BW8" s="29"/>
      <c r="BX8" s="16"/>
      <c r="BY8" s="27"/>
      <c r="CA8" s="28"/>
      <c r="CB8" s="29"/>
      <c r="CC8" s="16"/>
      <c r="CD8" s="27"/>
      <c r="CF8" s="28"/>
      <c r="CG8" s="29"/>
      <c r="CH8" s="16"/>
      <c r="CI8" s="27"/>
      <c r="CK8" s="28"/>
      <c r="CL8" s="29"/>
      <c r="CM8" s="16"/>
      <c r="CN8" s="27"/>
      <c r="CP8" s="28"/>
      <c r="CQ8" s="29"/>
      <c r="CR8" s="16"/>
      <c r="CS8" s="27"/>
      <c r="CU8" s="28"/>
      <c r="CV8" s="29"/>
      <c r="CW8" s="16"/>
      <c r="CX8" s="27"/>
      <c r="CZ8" s="28"/>
      <c r="DA8" s="29"/>
      <c r="DB8" s="16"/>
      <c r="DC8" s="27"/>
      <c r="DE8" s="28"/>
      <c r="DF8" s="29"/>
      <c r="DG8" s="16"/>
      <c r="DH8" s="27"/>
      <c r="DJ8" s="28"/>
      <c r="DK8" s="29"/>
      <c r="DL8" s="16"/>
      <c r="DM8" s="27"/>
      <c r="DO8" s="28"/>
      <c r="DP8" s="29"/>
      <c r="DQ8" s="16"/>
      <c r="DR8" s="27"/>
      <c r="DT8" s="28"/>
      <c r="DU8" s="29"/>
      <c r="DV8" s="16"/>
      <c r="DW8" s="27"/>
      <c r="DY8" s="28"/>
      <c r="DZ8" s="29"/>
      <c r="EA8" s="16"/>
      <c r="EB8" s="27"/>
      <c r="ED8" s="28"/>
      <c r="EE8" s="29"/>
      <c r="EF8" s="16"/>
      <c r="EG8" s="27"/>
      <c r="EI8" s="28"/>
      <c r="EJ8" s="29"/>
      <c r="EK8" s="16"/>
      <c r="EL8" s="27"/>
      <c r="EN8" s="28"/>
      <c r="EO8" s="29"/>
      <c r="EP8" s="16"/>
      <c r="EQ8" s="27"/>
      <c r="ES8" s="28"/>
      <c r="ET8" s="29"/>
      <c r="EU8" s="16"/>
      <c r="EV8" s="27"/>
      <c r="EX8" s="28"/>
      <c r="EY8" s="29"/>
      <c r="EZ8" s="16"/>
      <c r="FA8" s="27"/>
      <c r="FC8" s="28"/>
      <c r="FD8" s="29"/>
      <c r="FE8" s="16"/>
      <c r="FF8" s="27"/>
      <c r="FH8" s="28"/>
      <c r="FI8" s="29"/>
      <c r="FJ8" s="16"/>
      <c r="FK8" s="27"/>
      <c r="FM8" s="28"/>
      <c r="FN8" s="29"/>
      <c r="FO8" s="16"/>
      <c r="FP8" s="27"/>
      <c r="FR8" s="28"/>
      <c r="FS8" s="29"/>
      <c r="FT8" s="16"/>
      <c r="FU8" s="27"/>
      <c r="FW8" s="28"/>
      <c r="FX8" s="29"/>
      <c r="FY8" s="16"/>
      <c r="FZ8" s="27"/>
      <c r="GB8" s="28"/>
      <c r="GC8" s="29"/>
      <c r="GD8" s="16"/>
      <c r="GE8" s="27"/>
      <c r="GG8" s="28"/>
      <c r="GH8" s="29"/>
      <c r="GI8" s="16"/>
      <c r="GJ8" s="27"/>
      <c r="GL8" s="28"/>
      <c r="GM8" s="29"/>
      <c r="GN8" s="16"/>
      <c r="GO8" s="27"/>
      <c r="GQ8" s="28"/>
      <c r="GR8" s="29"/>
      <c r="GS8" s="16"/>
      <c r="GT8" s="27"/>
      <c r="GV8" s="28"/>
      <c r="GW8" s="29"/>
      <c r="GX8" s="16"/>
      <c r="GY8" s="27"/>
      <c r="HA8" s="28"/>
      <c r="HB8" s="29"/>
      <c r="HC8" s="16"/>
      <c r="HD8" s="27"/>
      <c r="HF8" s="28"/>
      <c r="HG8" s="29"/>
      <c r="HH8" s="16"/>
      <c r="HI8" s="27"/>
      <c r="HK8" s="28"/>
      <c r="HL8" s="29"/>
      <c r="HM8" s="16"/>
      <c r="HN8" s="27"/>
      <c r="HP8" s="28"/>
      <c r="HQ8" s="29"/>
      <c r="HR8" s="16"/>
      <c r="HS8" s="27"/>
      <c r="HU8" s="28"/>
      <c r="HV8" s="29"/>
      <c r="HW8" s="16"/>
      <c r="HX8" s="27"/>
      <c r="HZ8" s="28"/>
      <c r="IA8" s="29"/>
      <c r="IB8" s="16"/>
      <c r="IC8" s="27"/>
      <c r="IE8" s="28"/>
      <c r="IF8" s="29"/>
      <c r="IG8" s="16"/>
      <c r="IH8" s="27"/>
    </row>
    <row r="9" spans="1:242">
      <c r="A9" s="128">
        <v>6</v>
      </c>
      <c r="B9" s="200" t="s">
        <v>26</v>
      </c>
      <c r="C9" s="216">
        <v>2106606</v>
      </c>
      <c r="D9" s="216">
        <v>2216708</v>
      </c>
      <c r="E9" s="202">
        <v>5.2265112697865668</v>
      </c>
      <c r="F9" s="89"/>
      <c r="G9" s="29"/>
      <c r="H9" s="16"/>
      <c r="I9" s="27"/>
      <c r="J9" s="29"/>
      <c r="K9" s="16"/>
      <c r="L9" s="27"/>
      <c r="N9" s="28"/>
      <c r="O9" s="29"/>
      <c r="P9" s="16"/>
      <c r="Q9" s="27"/>
      <c r="S9" s="28"/>
      <c r="T9" s="29"/>
      <c r="U9" s="16"/>
      <c r="V9" s="27"/>
      <c r="X9" s="28"/>
      <c r="Y9" s="29"/>
      <c r="Z9" s="16"/>
      <c r="AA9" s="27"/>
      <c r="AC9" s="28"/>
      <c r="AD9" s="29"/>
      <c r="AE9" s="16"/>
      <c r="AF9" s="27"/>
      <c r="AH9" s="28"/>
      <c r="AI9" s="29"/>
      <c r="AJ9" s="16"/>
      <c r="AK9" s="27"/>
      <c r="AM9" s="28"/>
      <c r="AN9" s="29"/>
      <c r="AO9" s="16"/>
      <c r="AP9" s="27"/>
      <c r="AR9" s="28"/>
      <c r="AS9" s="29"/>
      <c r="AT9" s="16"/>
      <c r="AU9" s="27"/>
      <c r="AW9" s="28"/>
      <c r="AX9" s="29"/>
      <c r="AY9" s="16"/>
      <c r="AZ9" s="27"/>
      <c r="BB9" s="28"/>
      <c r="BC9" s="29"/>
      <c r="BD9" s="16"/>
      <c r="BE9" s="27"/>
      <c r="BG9" s="28"/>
      <c r="BH9" s="29"/>
      <c r="BI9" s="16"/>
      <c r="BJ9" s="27"/>
      <c r="BL9" s="28"/>
      <c r="BM9" s="29"/>
      <c r="BN9" s="16"/>
      <c r="BO9" s="27"/>
      <c r="BQ9" s="28"/>
      <c r="BR9" s="29"/>
      <c r="BS9" s="16"/>
      <c r="BT9" s="27"/>
      <c r="BV9" s="28"/>
      <c r="BW9" s="29"/>
      <c r="BX9" s="16"/>
      <c r="BY9" s="27"/>
      <c r="CA9" s="28"/>
      <c r="CB9" s="29"/>
      <c r="CC9" s="16"/>
      <c r="CD9" s="27"/>
      <c r="CF9" s="28"/>
      <c r="CG9" s="29"/>
      <c r="CH9" s="16"/>
      <c r="CI9" s="27"/>
      <c r="CK9" s="28"/>
      <c r="CL9" s="29"/>
      <c r="CM9" s="16"/>
      <c r="CN9" s="27"/>
      <c r="CP9" s="28"/>
      <c r="CQ9" s="29"/>
      <c r="CR9" s="16"/>
      <c r="CS9" s="27"/>
      <c r="CU9" s="28"/>
      <c r="CV9" s="29"/>
      <c r="CW9" s="16"/>
      <c r="CX9" s="27"/>
      <c r="CZ9" s="28"/>
      <c r="DA9" s="29"/>
      <c r="DB9" s="16"/>
      <c r="DC9" s="27"/>
      <c r="DE9" s="28"/>
      <c r="DF9" s="29"/>
      <c r="DG9" s="16"/>
      <c r="DH9" s="27"/>
      <c r="DJ9" s="28"/>
      <c r="DK9" s="29"/>
      <c r="DL9" s="16"/>
      <c r="DM9" s="27"/>
      <c r="DO9" s="28"/>
      <c r="DP9" s="29"/>
      <c r="DQ9" s="16"/>
      <c r="DR9" s="27"/>
      <c r="DT9" s="28"/>
      <c r="DU9" s="29"/>
      <c r="DV9" s="16"/>
      <c r="DW9" s="27"/>
      <c r="DY9" s="28"/>
      <c r="DZ9" s="29"/>
      <c r="EA9" s="16"/>
      <c r="EB9" s="27"/>
      <c r="ED9" s="28"/>
      <c r="EE9" s="29"/>
      <c r="EF9" s="16"/>
      <c r="EG9" s="27"/>
      <c r="EI9" s="28"/>
      <c r="EJ9" s="29"/>
      <c r="EK9" s="16"/>
      <c r="EL9" s="27"/>
      <c r="EN9" s="28"/>
      <c r="EO9" s="29"/>
      <c r="EP9" s="16"/>
      <c r="EQ9" s="27"/>
      <c r="ES9" s="28"/>
      <c r="ET9" s="29"/>
      <c r="EU9" s="16"/>
      <c r="EV9" s="27"/>
      <c r="EX9" s="28"/>
      <c r="EY9" s="29"/>
      <c r="EZ9" s="16"/>
      <c r="FA9" s="27"/>
      <c r="FC9" s="28"/>
      <c r="FD9" s="29"/>
      <c r="FE9" s="16"/>
      <c r="FF9" s="27"/>
      <c r="FH9" s="28"/>
      <c r="FI9" s="29"/>
      <c r="FJ9" s="16"/>
      <c r="FK9" s="27"/>
      <c r="FM9" s="28"/>
      <c r="FN9" s="29"/>
      <c r="FO9" s="16"/>
      <c r="FP9" s="27"/>
      <c r="FR9" s="28"/>
      <c r="FS9" s="29"/>
      <c r="FT9" s="16"/>
      <c r="FU9" s="27"/>
      <c r="FW9" s="28"/>
      <c r="FX9" s="29"/>
      <c r="FY9" s="16"/>
      <c r="FZ9" s="27"/>
      <c r="GB9" s="28"/>
      <c r="GC9" s="29"/>
      <c r="GD9" s="16"/>
      <c r="GE9" s="27"/>
      <c r="GG9" s="28"/>
      <c r="GH9" s="29"/>
      <c r="GI9" s="16"/>
      <c r="GJ9" s="27"/>
      <c r="GL9" s="28"/>
      <c r="GM9" s="29"/>
      <c r="GN9" s="16"/>
      <c r="GO9" s="27"/>
      <c r="GQ9" s="28"/>
      <c r="GR9" s="29"/>
      <c r="GS9" s="16"/>
      <c r="GT9" s="27"/>
      <c r="GV9" s="28"/>
      <c r="GW9" s="29"/>
      <c r="GX9" s="16"/>
      <c r="GY9" s="27"/>
      <c r="HA9" s="28"/>
      <c r="HB9" s="29"/>
      <c r="HC9" s="16"/>
      <c r="HD9" s="27"/>
      <c r="HF9" s="28"/>
      <c r="HG9" s="29"/>
      <c r="HH9" s="16"/>
      <c r="HI9" s="27"/>
      <c r="HK9" s="28"/>
      <c r="HL9" s="29"/>
      <c r="HM9" s="16"/>
      <c r="HN9" s="27"/>
      <c r="HP9" s="28"/>
      <c r="HQ9" s="29"/>
      <c r="HR9" s="16"/>
      <c r="HS9" s="27"/>
      <c r="HU9" s="28"/>
      <c r="HV9" s="29"/>
      <c r="HW9" s="16"/>
      <c r="HX9" s="27"/>
      <c r="HZ9" s="28"/>
      <c r="IA9" s="29"/>
      <c r="IB9" s="16"/>
      <c r="IC9" s="27"/>
      <c r="IE9" s="28"/>
      <c r="IF9" s="29"/>
      <c r="IG9" s="16"/>
      <c r="IH9" s="27"/>
    </row>
    <row r="10" spans="1:242">
      <c r="A10" s="128">
        <v>7</v>
      </c>
      <c r="B10" s="200" t="s">
        <v>24</v>
      </c>
      <c r="C10" s="216">
        <v>2066194</v>
      </c>
      <c r="D10" s="216">
        <v>2102383</v>
      </c>
      <c r="E10" s="202">
        <v>1.7514812258674646</v>
      </c>
      <c r="F10" s="89"/>
      <c r="G10" s="29"/>
      <c r="H10" s="16"/>
      <c r="I10" s="27"/>
      <c r="J10" s="29"/>
      <c r="K10" s="16"/>
      <c r="L10" s="27"/>
      <c r="N10" s="28"/>
      <c r="O10" s="29"/>
      <c r="P10" s="16"/>
      <c r="Q10" s="27"/>
      <c r="S10" s="28"/>
      <c r="T10" s="29"/>
      <c r="U10" s="16"/>
      <c r="V10" s="27"/>
      <c r="X10" s="28"/>
      <c r="Y10" s="29"/>
      <c r="Z10" s="16"/>
      <c r="AA10" s="27"/>
      <c r="AC10" s="28"/>
      <c r="AD10" s="29"/>
      <c r="AE10" s="16"/>
      <c r="AF10" s="27"/>
      <c r="AH10" s="28"/>
      <c r="AI10" s="29"/>
      <c r="AJ10" s="16"/>
      <c r="AK10" s="27"/>
      <c r="AM10" s="28"/>
      <c r="AN10" s="29"/>
      <c r="AO10" s="16"/>
      <c r="AP10" s="27"/>
      <c r="AR10" s="28"/>
      <c r="AS10" s="29"/>
      <c r="AT10" s="16"/>
      <c r="AU10" s="27"/>
      <c r="AW10" s="28"/>
      <c r="AX10" s="29"/>
      <c r="AY10" s="16"/>
      <c r="AZ10" s="27"/>
      <c r="BB10" s="28"/>
      <c r="BC10" s="29"/>
      <c r="BD10" s="16"/>
      <c r="BE10" s="27"/>
      <c r="BG10" s="28"/>
      <c r="BH10" s="29"/>
      <c r="BI10" s="16"/>
      <c r="BJ10" s="27"/>
      <c r="BL10" s="28"/>
      <c r="BM10" s="29"/>
      <c r="BN10" s="16"/>
      <c r="BO10" s="27"/>
      <c r="BQ10" s="28"/>
      <c r="BR10" s="29"/>
      <c r="BS10" s="16"/>
      <c r="BT10" s="27"/>
      <c r="BV10" s="28"/>
      <c r="BW10" s="29"/>
      <c r="BX10" s="16"/>
      <c r="BY10" s="27"/>
      <c r="CA10" s="28"/>
      <c r="CB10" s="29"/>
      <c r="CC10" s="16"/>
      <c r="CD10" s="27"/>
      <c r="CF10" s="28"/>
      <c r="CG10" s="29"/>
      <c r="CH10" s="16"/>
      <c r="CI10" s="27"/>
      <c r="CK10" s="28"/>
      <c r="CL10" s="29"/>
      <c r="CM10" s="16"/>
      <c r="CN10" s="27"/>
      <c r="CP10" s="28"/>
      <c r="CQ10" s="29"/>
      <c r="CR10" s="16"/>
      <c r="CS10" s="27"/>
      <c r="CU10" s="28"/>
      <c r="CV10" s="29"/>
      <c r="CW10" s="16"/>
      <c r="CX10" s="27"/>
      <c r="CZ10" s="28"/>
      <c r="DA10" s="29"/>
      <c r="DB10" s="16"/>
      <c r="DC10" s="27"/>
      <c r="DE10" s="28"/>
      <c r="DF10" s="29"/>
      <c r="DG10" s="16"/>
      <c r="DH10" s="27"/>
      <c r="DJ10" s="28"/>
      <c r="DK10" s="29"/>
      <c r="DL10" s="16"/>
      <c r="DM10" s="27"/>
      <c r="DO10" s="28"/>
      <c r="DP10" s="29"/>
      <c r="DQ10" s="16"/>
      <c r="DR10" s="27"/>
      <c r="DT10" s="28"/>
      <c r="DU10" s="29"/>
      <c r="DV10" s="16"/>
      <c r="DW10" s="27"/>
      <c r="DY10" s="28"/>
      <c r="DZ10" s="29"/>
      <c r="EA10" s="16"/>
      <c r="EB10" s="27"/>
      <c r="ED10" s="28"/>
      <c r="EE10" s="29"/>
      <c r="EF10" s="16"/>
      <c r="EG10" s="27"/>
      <c r="EI10" s="28"/>
      <c r="EJ10" s="29"/>
      <c r="EK10" s="16"/>
      <c r="EL10" s="27"/>
      <c r="EN10" s="28"/>
      <c r="EO10" s="29"/>
      <c r="EP10" s="16"/>
      <c r="EQ10" s="27"/>
      <c r="ES10" s="28"/>
      <c r="ET10" s="29"/>
      <c r="EU10" s="16"/>
      <c r="EV10" s="27"/>
      <c r="EX10" s="28"/>
      <c r="EY10" s="29"/>
      <c r="EZ10" s="16"/>
      <c r="FA10" s="27"/>
      <c r="FC10" s="28"/>
      <c r="FD10" s="29"/>
      <c r="FE10" s="16"/>
      <c r="FF10" s="27"/>
      <c r="FH10" s="28"/>
      <c r="FI10" s="29"/>
      <c r="FJ10" s="16"/>
      <c r="FK10" s="27"/>
      <c r="FM10" s="28"/>
      <c r="FN10" s="29"/>
      <c r="FO10" s="16"/>
      <c r="FP10" s="27"/>
      <c r="FR10" s="28"/>
      <c r="FS10" s="29"/>
      <c r="FT10" s="16"/>
      <c r="FU10" s="27"/>
      <c r="FW10" s="28"/>
      <c r="FX10" s="29"/>
      <c r="FY10" s="16"/>
      <c r="FZ10" s="27"/>
      <c r="GB10" s="28"/>
      <c r="GC10" s="29"/>
      <c r="GD10" s="16"/>
      <c r="GE10" s="27"/>
      <c r="GG10" s="28"/>
      <c r="GH10" s="29"/>
      <c r="GI10" s="16"/>
      <c r="GJ10" s="27"/>
      <c r="GL10" s="28"/>
      <c r="GM10" s="29"/>
      <c r="GN10" s="16"/>
      <c r="GO10" s="27"/>
      <c r="GQ10" s="28"/>
      <c r="GR10" s="29"/>
      <c r="GS10" s="16"/>
      <c r="GT10" s="27"/>
      <c r="GV10" s="28"/>
      <c r="GW10" s="29"/>
      <c r="GX10" s="16"/>
      <c r="GY10" s="27"/>
      <c r="HA10" s="28"/>
      <c r="HB10" s="29"/>
      <c r="HC10" s="16"/>
      <c r="HD10" s="27"/>
      <c r="HF10" s="28"/>
      <c r="HG10" s="29"/>
      <c r="HH10" s="16"/>
      <c r="HI10" s="27"/>
      <c r="HK10" s="28"/>
      <c r="HL10" s="29"/>
      <c r="HM10" s="16"/>
      <c r="HN10" s="27"/>
      <c r="HP10" s="28"/>
      <c r="HQ10" s="29"/>
      <c r="HR10" s="16"/>
      <c r="HS10" s="27"/>
      <c r="HU10" s="28"/>
      <c r="HV10" s="29"/>
      <c r="HW10" s="16"/>
      <c r="HX10" s="27"/>
      <c r="HZ10" s="28"/>
      <c r="IA10" s="29"/>
      <c r="IB10" s="16"/>
      <c r="IC10" s="27"/>
      <c r="IE10" s="28"/>
      <c r="IF10" s="29"/>
      <c r="IG10" s="16"/>
      <c r="IH10" s="27"/>
    </row>
    <row r="11" spans="1:242">
      <c r="A11" s="128">
        <v>8</v>
      </c>
      <c r="B11" s="200" t="s">
        <v>25</v>
      </c>
      <c r="C11" s="216">
        <v>1890067</v>
      </c>
      <c r="D11" s="216">
        <v>1903180</v>
      </c>
      <c r="E11" s="202">
        <v>0.6937849293173205</v>
      </c>
      <c r="F11" s="89"/>
      <c r="G11" s="29"/>
      <c r="H11" s="16"/>
      <c r="I11" s="27"/>
      <c r="J11" s="29"/>
      <c r="K11" s="16"/>
      <c r="L11" s="27"/>
      <c r="N11" s="28"/>
      <c r="O11" s="29"/>
      <c r="P11" s="16"/>
      <c r="Q11" s="27"/>
      <c r="S11" s="28"/>
      <c r="T11" s="29"/>
      <c r="U11" s="16"/>
      <c r="V11" s="27"/>
      <c r="X11" s="28"/>
      <c r="Y11" s="29"/>
      <c r="Z11" s="16"/>
      <c r="AA11" s="27"/>
      <c r="AC11" s="28"/>
      <c r="AD11" s="29"/>
      <c r="AE11" s="16"/>
      <c r="AF11" s="27"/>
      <c r="AH11" s="28"/>
      <c r="AI11" s="29"/>
      <c r="AJ11" s="16"/>
      <c r="AK11" s="27"/>
      <c r="AM11" s="28"/>
      <c r="AN11" s="29"/>
      <c r="AO11" s="16"/>
      <c r="AP11" s="27"/>
      <c r="AR11" s="28"/>
      <c r="AS11" s="29"/>
      <c r="AT11" s="16"/>
      <c r="AU11" s="27"/>
      <c r="AW11" s="28"/>
      <c r="AX11" s="29"/>
      <c r="AY11" s="16"/>
      <c r="AZ11" s="27"/>
      <c r="BB11" s="28"/>
      <c r="BC11" s="29"/>
      <c r="BD11" s="16"/>
      <c r="BE11" s="27"/>
      <c r="BG11" s="28"/>
      <c r="BH11" s="29"/>
      <c r="BI11" s="16"/>
      <c r="BJ11" s="27"/>
      <c r="BL11" s="28"/>
      <c r="BM11" s="29"/>
      <c r="BN11" s="16"/>
      <c r="BO11" s="27"/>
      <c r="BQ11" s="28"/>
      <c r="BR11" s="29"/>
      <c r="BS11" s="16"/>
      <c r="BT11" s="27"/>
      <c r="BV11" s="28"/>
      <c r="BW11" s="29"/>
      <c r="BX11" s="16"/>
      <c r="BY11" s="27"/>
      <c r="CA11" s="28"/>
      <c r="CB11" s="29"/>
      <c r="CC11" s="16"/>
      <c r="CD11" s="27"/>
      <c r="CF11" s="28"/>
      <c r="CG11" s="29"/>
      <c r="CH11" s="16"/>
      <c r="CI11" s="27"/>
      <c r="CK11" s="28"/>
      <c r="CL11" s="29"/>
      <c r="CM11" s="16"/>
      <c r="CN11" s="27"/>
      <c r="CP11" s="28"/>
      <c r="CQ11" s="29"/>
      <c r="CR11" s="16"/>
      <c r="CS11" s="27"/>
      <c r="CU11" s="28"/>
      <c r="CV11" s="29"/>
      <c r="CW11" s="16"/>
      <c r="CX11" s="27"/>
      <c r="CZ11" s="28"/>
      <c r="DA11" s="29"/>
      <c r="DB11" s="16"/>
      <c r="DC11" s="27"/>
      <c r="DE11" s="28"/>
      <c r="DF11" s="29"/>
      <c r="DG11" s="16"/>
      <c r="DH11" s="27"/>
      <c r="DJ11" s="28"/>
      <c r="DK11" s="29"/>
      <c r="DL11" s="16"/>
      <c r="DM11" s="27"/>
      <c r="DO11" s="28"/>
      <c r="DP11" s="29"/>
      <c r="DQ11" s="16"/>
      <c r="DR11" s="27"/>
      <c r="DT11" s="28"/>
      <c r="DU11" s="29"/>
      <c r="DV11" s="16"/>
      <c r="DW11" s="27"/>
      <c r="DY11" s="28"/>
      <c r="DZ11" s="29"/>
      <c r="EA11" s="16"/>
      <c r="EB11" s="27"/>
      <c r="ED11" s="28"/>
      <c r="EE11" s="29"/>
      <c r="EF11" s="16"/>
      <c r="EG11" s="27"/>
      <c r="EI11" s="28"/>
      <c r="EJ11" s="29"/>
      <c r="EK11" s="16"/>
      <c r="EL11" s="27"/>
      <c r="EN11" s="28"/>
      <c r="EO11" s="29"/>
      <c r="EP11" s="16"/>
      <c r="EQ11" s="27"/>
      <c r="ES11" s="28"/>
      <c r="ET11" s="29"/>
      <c r="EU11" s="16"/>
      <c r="EV11" s="27"/>
      <c r="EX11" s="28"/>
      <c r="EY11" s="29"/>
      <c r="EZ11" s="16"/>
      <c r="FA11" s="27"/>
      <c r="FC11" s="28"/>
      <c r="FD11" s="29"/>
      <c r="FE11" s="16"/>
      <c r="FF11" s="27"/>
      <c r="FH11" s="28"/>
      <c r="FI11" s="29"/>
      <c r="FJ11" s="16"/>
      <c r="FK11" s="27"/>
      <c r="FM11" s="28"/>
      <c r="FN11" s="29"/>
      <c r="FO11" s="16"/>
      <c r="FP11" s="27"/>
      <c r="FR11" s="28"/>
      <c r="FS11" s="29"/>
      <c r="FT11" s="16"/>
      <c r="FU11" s="27"/>
      <c r="FW11" s="28"/>
      <c r="FX11" s="29"/>
      <c r="FY11" s="16"/>
      <c r="FZ11" s="27"/>
      <c r="GB11" s="28"/>
      <c r="GC11" s="29"/>
      <c r="GD11" s="16"/>
      <c r="GE11" s="27"/>
      <c r="GG11" s="28"/>
      <c r="GH11" s="29"/>
      <c r="GI11" s="16"/>
      <c r="GJ11" s="27"/>
      <c r="GL11" s="28"/>
      <c r="GM11" s="29"/>
      <c r="GN11" s="16"/>
      <c r="GO11" s="27"/>
      <c r="GQ11" s="28"/>
      <c r="GR11" s="29"/>
      <c r="GS11" s="16"/>
      <c r="GT11" s="27"/>
      <c r="GV11" s="28"/>
      <c r="GW11" s="29"/>
      <c r="GX11" s="16"/>
      <c r="GY11" s="27"/>
      <c r="HA11" s="28"/>
      <c r="HB11" s="29"/>
      <c r="HC11" s="16"/>
      <c r="HD11" s="27"/>
      <c r="HF11" s="28"/>
      <c r="HG11" s="29"/>
      <c r="HH11" s="16"/>
      <c r="HI11" s="27"/>
      <c r="HK11" s="28"/>
      <c r="HL11" s="29"/>
      <c r="HM11" s="16"/>
      <c r="HN11" s="27"/>
      <c r="HP11" s="28"/>
      <c r="HQ11" s="29"/>
      <c r="HR11" s="16"/>
      <c r="HS11" s="27"/>
      <c r="HU11" s="28"/>
      <c r="HV11" s="29"/>
      <c r="HW11" s="16"/>
      <c r="HX11" s="27"/>
      <c r="HZ11" s="28"/>
      <c r="IA11" s="29"/>
      <c r="IB11" s="16"/>
      <c r="IC11" s="27"/>
      <c r="IE11" s="28"/>
      <c r="IF11" s="29"/>
      <c r="IG11" s="16"/>
      <c r="IH11" s="27"/>
    </row>
    <row r="12" spans="1:242">
      <c r="A12" s="128">
        <v>9</v>
      </c>
      <c r="B12" s="200" t="s">
        <v>27</v>
      </c>
      <c r="C12" s="216">
        <v>1717855</v>
      </c>
      <c r="D12" s="216">
        <v>1732968</v>
      </c>
      <c r="E12" s="202">
        <v>0.87975993317247381</v>
      </c>
      <c r="F12" s="89"/>
      <c r="G12" s="29"/>
      <c r="H12" s="16"/>
      <c r="I12" s="27"/>
      <c r="J12" s="29"/>
      <c r="K12" s="16"/>
      <c r="L12" s="27"/>
      <c r="N12" s="28"/>
      <c r="O12" s="29"/>
      <c r="P12" s="16"/>
      <c r="Q12" s="27"/>
      <c r="S12" s="28"/>
      <c r="T12" s="29"/>
      <c r="U12" s="16"/>
      <c r="V12" s="27"/>
      <c r="X12" s="28"/>
      <c r="Y12" s="29"/>
      <c r="Z12" s="16"/>
      <c r="AA12" s="27"/>
      <c r="AC12" s="28"/>
      <c r="AD12" s="29"/>
      <c r="AE12" s="16"/>
      <c r="AF12" s="27"/>
      <c r="AH12" s="28"/>
      <c r="AI12" s="29"/>
      <c r="AJ12" s="16"/>
      <c r="AK12" s="27"/>
      <c r="AM12" s="28"/>
      <c r="AN12" s="29"/>
      <c r="AO12" s="16"/>
      <c r="AP12" s="27"/>
      <c r="AR12" s="28"/>
      <c r="AS12" s="29"/>
      <c r="AT12" s="16"/>
      <c r="AU12" s="27"/>
      <c r="AW12" s="28"/>
      <c r="AX12" s="29"/>
      <c r="AY12" s="16"/>
      <c r="AZ12" s="27"/>
      <c r="BB12" s="28"/>
      <c r="BC12" s="29"/>
      <c r="BD12" s="16"/>
      <c r="BE12" s="27"/>
      <c r="BG12" s="28"/>
      <c r="BH12" s="29"/>
      <c r="BI12" s="16"/>
      <c r="BJ12" s="27"/>
      <c r="BL12" s="28"/>
      <c r="BM12" s="29"/>
      <c r="BN12" s="16"/>
      <c r="BO12" s="27"/>
      <c r="BQ12" s="28"/>
      <c r="BR12" s="29"/>
      <c r="BS12" s="16"/>
      <c r="BT12" s="27"/>
      <c r="BV12" s="28"/>
      <c r="BW12" s="29"/>
      <c r="BX12" s="16"/>
      <c r="BY12" s="27"/>
      <c r="CA12" s="28"/>
      <c r="CB12" s="29"/>
      <c r="CC12" s="16"/>
      <c r="CD12" s="27"/>
      <c r="CF12" s="28"/>
      <c r="CG12" s="29"/>
      <c r="CH12" s="16"/>
      <c r="CI12" s="27"/>
      <c r="CK12" s="28"/>
      <c r="CL12" s="29"/>
      <c r="CM12" s="16"/>
      <c r="CN12" s="27"/>
      <c r="CP12" s="28"/>
      <c r="CQ12" s="29"/>
      <c r="CR12" s="16"/>
      <c r="CS12" s="27"/>
      <c r="CU12" s="28"/>
      <c r="CV12" s="29"/>
      <c r="CW12" s="16"/>
      <c r="CX12" s="27"/>
      <c r="CZ12" s="28"/>
      <c r="DA12" s="29"/>
      <c r="DB12" s="16"/>
      <c r="DC12" s="27"/>
      <c r="DE12" s="28"/>
      <c r="DF12" s="29"/>
      <c r="DG12" s="16"/>
      <c r="DH12" s="27"/>
      <c r="DJ12" s="28"/>
      <c r="DK12" s="29"/>
      <c r="DL12" s="16"/>
      <c r="DM12" s="27"/>
      <c r="DO12" s="28"/>
      <c r="DP12" s="29"/>
      <c r="DQ12" s="16"/>
      <c r="DR12" s="27"/>
      <c r="DT12" s="28"/>
      <c r="DU12" s="29"/>
      <c r="DV12" s="16"/>
      <c r="DW12" s="27"/>
      <c r="DY12" s="28"/>
      <c r="DZ12" s="29"/>
      <c r="EA12" s="16"/>
      <c r="EB12" s="27"/>
      <c r="ED12" s="28"/>
      <c r="EE12" s="29"/>
      <c r="EF12" s="16"/>
      <c r="EG12" s="27"/>
      <c r="EI12" s="28"/>
      <c r="EJ12" s="29"/>
      <c r="EK12" s="16"/>
      <c r="EL12" s="27"/>
      <c r="EN12" s="28"/>
      <c r="EO12" s="29"/>
      <c r="EP12" s="16"/>
      <c r="EQ12" s="27"/>
      <c r="ES12" s="28"/>
      <c r="ET12" s="29"/>
      <c r="EU12" s="16"/>
      <c r="EV12" s="27"/>
      <c r="EX12" s="28"/>
      <c r="EY12" s="29"/>
      <c r="EZ12" s="16"/>
      <c r="FA12" s="27"/>
      <c r="FC12" s="28"/>
      <c r="FD12" s="29"/>
      <c r="FE12" s="16"/>
      <c r="FF12" s="27"/>
      <c r="FH12" s="28"/>
      <c r="FI12" s="29"/>
      <c r="FJ12" s="16"/>
      <c r="FK12" s="27"/>
      <c r="FM12" s="28"/>
      <c r="FN12" s="29"/>
      <c r="FO12" s="16"/>
      <c r="FP12" s="27"/>
      <c r="FR12" s="28"/>
      <c r="FS12" s="29"/>
      <c r="FT12" s="16"/>
      <c r="FU12" s="27"/>
      <c r="FW12" s="28"/>
      <c r="FX12" s="29"/>
      <c r="FY12" s="16"/>
      <c r="FZ12" s="27"/>
      <c r="GB12" s="28"/>
      <c r="GC12" s="29"/>
      <c r="GD12" s="16"/>
      <c r="GE12" s="27"/>
      <c r="GG12" s="28"/>
      <c r="GH12" s="29"/>
      <c r="GI12" s="16"/>
      <c r="GJ12" s="27"/>
      <c r="GL12" s="28"/>
      <c r="GM12" s="29"/>
      <c r="GN12" s="16"/>
      <c r="GO12" s="27"/>
      <c r="GQ12" s="28"/>
      <c r="GR12" s="29"/>
      <c r="GS12" s="16"/>
      <c r="GT12" s="27"/>
      <c r="GV12" s="28"/>
      <c r="GW12" s="29"/>
      <c r="GX12" s="16"/>
      <c r="GY12" s="27"/>
      <c r="HA12" s="28"/>
      <c r="HB12" s="29"/>
      <c r="HC12" s="16"/>
      <c r="HD12" s="27"/>
      <c r="HF12" s="28"/>
      <c r="HG12" s="29"/>
      <c r="HH12" s="16"/>
      <c r="HI12" s="27"/>
      <c r="HK12" s="28"/>
      <c r="HL12" s="29"/>
      <c r="HM12" s="16"/>
      <c r="HN12" s="27"/>
      <c r="HP12" s="28"/>
      <c r="HQ12" s="29"/>
      <c r="HR12" s="16"/>
      <c r="HS12" s="27"/>
      <c r="HU12" s="28"/>
      <c r="HV12" s="29"/>
      <c r="HW12" s="16"/>
      <c r="HX12" s="27"/>
      <c r="HZ12" s="28"/>
      <c r="IA12" s="29"/>
      <c r="IB12" s="16"/>
      <c r="IC12" s="27"/>
      <c r="IE12" s="28"/>
      <c r="IF12" s="29"/>
      <c r="IG12" s="16"/>
      <c r="IH12" s="27"/>
    </row>
    <row r="13" spans="1:242">
      <c r="A13" s="128">
        <v>10</v>
      </c>
      <c r="B13" s="200" t="s">
        <v>29</v>
      </c>
      <c r="C13" s="216">
        <v>1423274</v>
      </c>
      <c r="D13" s="216">
        <v>1457494</v>
      </c>
      <c r="E13" s="202">
        <v>2.4043156834172477</v>
      </c>
      <c r="F13" s="89"/>
      <c r="G13" s="29"/>
      <c r="H13" s="16"/>
      <c r="I13" s="27"/>
      <c r="J13" s="29"/>
      <c r="K13" s="16"/>
      <c r="L13" s="27"/>
      <c r="N13" s="28"/>
      <c r="O13" s="29"/>
      <c r="P13" s="16"/>
      <c r="Q13" s="27"/>
      <c r="S13" s="28"/>
      <c r="T13" s="29"/>
      <c r="U13" s="16"/>
      <c r="V13" s="27"/>
      <c r="X13" s="28"/>
      <c r="Y13" s="29"/>
      <c r="Z13" s="16"/>
      <c r="AA13" s="27"/>
      <c r="AC13" s="28"/>
      <c r="AD13" s="29"/>
      <c r="AE13" s="16"/>
      <c r="AF13" s="27"/>
      <c r="AH13" s="28"/>
      <c r="AI13" s="29"/>
      <c r="AJ13" s="16"/>
      <c r="AK13" s="27"/>
      <c r="AM13" s="28"/>
      <c r="AN13" s="29"/>
      <c r="AO13" s="16"/>
      <c r="AP13" s="27"/>
      <c r="AR13" s="28"/>
      <c r="AS13" s="29"/>
      <c r="AT13" s="16"/>
      <c r="AU13" s="27"/>
      <c r="AW13" s="28"/>
      <c r="AX13" s="29"/>
      <c r="AY13" s="16"/>
      <c r="AZ13" s="27"/>
      <c r="BB13" s="28"/>
      <c r="BC13" s="29"/>
      <c r="BD13" s="16"/>
      <c r="BE13" s="27"/>
      <c r="BG13" s="28"/>
      <c r="BH13" s="29"/>
      <c r="BI13" s="16"/>
      <c r="BJ13" s="27"/>
      <c r="BL13" s="28"/>
      <c r="BM13" s="29"/>
      <c r="BN13" s="16"/>
      <c r="BO13" s="27"/>
      <c r="BQ13" s="28"/>
      <c r="BR13" s="29"/>
      <c r="BS13" s="16"/>
      <c r="BT13" s="27"/>
      <c r="BV13" s="28"/>
      <c r="BW13" s="29"/>
      <c r="BX13" s="16"/>
      <c r="BY13" s="27"/>
      <c r="CA13" s="28"/>
      <c r="CB13" s="29"/>
      <c r="CC13" s="16"/>
      <c r="CD13" s="27"/>
      <c r="CF13" s="28"/>
      <c r="CG13" s="29"/>
      <c r="CH13" s="16"/>
      <c r="CI13" s="27"/>
      <c r="CK13" s="28"/>
      <c r="CL13" s="29"/>
      <c r="CM13" s="16"/>
      <c r="CN13" s="27"/>
      <c r="CP13" s="28"/>
      <c r="CQ13" s="29"/>
      <c r="CR13" s="16"/>
      <c r="CS13" s="27"/>
      <c r="CU13" s="28"/>
      <c r="CV13" s="29"/>
      <c r="CW13" s="16"/>
      <c r="CX13" s="27"/>
      <c r="CZ13" s="28"/>
      <c r="DA13" s="29"/>
      <c r="DB13" s="16"/>
      <c r="DC13" s="27"/>
      <c r="DE13" s="28"/>
      <c r="DF13" s="29"/>
      <c r="DG13" s="16"/>
      <c r="DH13" s="27"/>
      <c r="DJ13" s="28"/>
      <c r="DK13" s="29"/>
      <c r="DL13" s="16"/>
      <c r="DM13" s="27"/>
      <c r="DO13" s="28"/>
      <c r="DP13" s="29"/>
      <c r="DQ13" s="16"/>
      <c r="DR13" s="27"/>
      <c r="DT13" s="28"/>
      <c r="DU13" s="29"/>
      <c r="DV13" s="16"/>
      <c r="DW13" s="27"/>
      <c r="DY13" s="28"/>
      <c r="DZ13" s="29"/>
      <c r="EA13" s="16"/>
      <c r="EB13" s="27"/>
      <c r="ED13" s="28"/>
      <c r="EE13" s="29"/>
      <c r="EF13" s="16"/>
      <c r="EG13" s="27"/>
      <c r="EI13" s="28"/>
      <c r="EJ13" s="29"/>
      <c r="EK13" s="16"/>
      <c r="EL13" s="27"/>
      <c r="EN13" s="28"/>
      <c r="EO13" s="29"/>
      <c r="EP13" s="16"/>
      <c r="EQ13" s="27"/>
      <c r="ES13" s="28"/>
      <c r="ET13" s="29"/>
      <c r="EU13" s="16"/>
      <c r="EV13" s="27"/>
      <c r="EX13" s="28"/>
      <c r="EY13" s="29"/>
      <c r="EZ13" s="16"/>
      <c r="FA13" s="27"/>
      <c r="FC13" s="28"/>
      <c r="FD13" s="29"/>
      <c r="FE13" s="16"/>
      <c r="FF13" s="27"/>
      <c r="FH13" s="28"/>
      <c r="FI13" s="29"/>
      <c r="FJ13" s="16"/>
      <c r="FK13" s="27"/>
      <c r="FM13" s="28"/>
      <c r="FN13" s="29"/>
      <c r="FO13" s="16"/>
      <c r="FP13" s="27"/>
      <c r="FR13" s="28"/>
      <c r="FS13" s="29"/>
      <c r="FT13" s="16"/>
      <c r="FU13" s="27"/>
      <c r="FW13" s="28"/>
      <c r="FX13" s="29"/>
      <c r="FY13" s="16"/>
      <c r="FZ13" s="27"/>
      <c r="GB13" s="28"/>
      <c r="GC13" s="29"/>
      <c r="GD13" s="16"/>
      <c r="GE13" s="27"/>
      <c r="GG13" s="28"/>
      <c r="GH13" s="29"/>
      <c r="GI13" s="16"/>
      <c r="GJ13" s="27"/>
      <c r="GL13" s="28"/>
      <c r="GM13" s="29"/>
      <c r="GN13" s="16"/>
      <c r="GO13" s="27"/>
      <c r="GQ13" s="28"/>
      <c r="GR13" s="29"/>
      <c r="GS13" s="16"/>
      <c r="GT13" s="27"/>
      <c r="GV13" s="28"/>
      <c r="GW13" s="29"/>
      <c r="GX13" s="16"/>
      <c r="GY13" s="27"/>
      <c r="HA13" s="28"/>
      <c r="HB13" s="29"/>
      <c r="HC13" s="16"/>
      <c r="HD13" s="27"/>
      <c r="HF13" s="28"/>
      <c r="HG13" s="29"/>
      <c r="HH13" s="16"/>
      <c r="HI13" s="27"/>
      <c r="HK13" s="28"/>
      <c r="HL13" s="29"/>
      <c r="HM13" s="16"/>
      <c r="HN13" s="27"/>
      <c r="HP13" s="28"/>
      <c r="HQ13" s="29"/>
      <c r="HR13" s="16"/>
      <c r="HS13" s="27"/>
      <c r="HU13" s="28"/>
      <c r="HV13" s="29"/>
      <c r="HW13" s="16"/>
      <c r="HX13" s="27"/>
      <c r="HZ13" s="28"/>
      <c r="IA13" s="29"/>
      <c r="IB13" s="16"/>
      <c r="IC13" s="27"/>
      <c r="IE13" s="28"/>
      <c r="IF13" s="29"/>
      <c r="IG13" s="16"/>
      <c r="IH13" s="27"/>
    </row>
    <row r="14" spans="1:242">
      <c r="A14" s="128">
        <v>11</v>
      </c>
      <c r="B14" s="200" t="s">
        <v>28</v>
      </c>
      <c r="C14" s="216">
        <v>1306075</v>
      </c>
      <c r="D14" s="216">
        <v>1304256</v>
      </c>
      <c r="E14" s="202">
        <v>-0.13927224699959803</v>
      </c>
      <c r="F14" s="89"/>
      <c r="G14" s="29"/>
      <c r="H14" s="16"/>
      <c r="I14" s="27"/>
      <c r="J14" s="29"/>
      <c r="K14" s="16"/>
      <c r="L14" s="27"/>
      <c r="N14" s="28"/>
      <c r="O14" s="29"/>
      <c r="P14" s="16"/>
      <c r="Q14" s="27"/>
      <c r="S14" s="28"/>
      <c r="T14" s="29"/>
      <c r="U14" s="16"/>
      <c r="V14" s="27"/>
      <c r="X14" s="28"/>
      <c r="Y14" s="29"/>
      <c r="Z14" s="16"/>
      <c r="AA14" s="27"/>
      <c r="AC14" s="28"/>
      <c r="AD14" s="29"/>
      <c r="AE14" s="16"/>
      <c r="AF14" s="27"/>
      <c r="AH14" s="28"/>
      <c r="AI14" s="29"/>
      <c r="AJ14" s="16"/>
      <c r="AK14" s="27"/>
      <c r="AM14" s="28"/>
      <c r="AN14" s="29"/>
      <c r="AO14" s="16"/>
      <c r="AP14" s="27"/>
      <c r="AR14" s="28"/>
      <c r="AS14" s="29"/>
      <c r="AT14" s="16"/>
      <c r="AU14" s="27"/>
      <c r="AW14" s="28"/>
      <c r="AX14" s="29"/>
      <c r="AY14" s="16"/>
      <c r="AZ14" s="27"/>
      <c r="BB14" s="28"/>
      <c r="BC14" s="29"/>
      <c r="BD14" s="16"/>
      <c r="BE14" s="27"/>
      <c r="BG14" s="28"/>
      <c r="BH14" s="29"/>
      <c r="BI14" s="16"/>
      <c r="BJ14" s="27"/>
      <c r="BL14" s="28"/>
      <c r="BM14" s="29"/>
      <c r="BN14" s="16"/>
      <c r="BO14" s="27"/>
      <c r="BQ14" s="28"/>
      <c r="BR14" s="29"/>
      <c r="BS14" s="16"/>
      <c r="BT14" s="27"/>
      <c r="BV14" s="28"/>
      <c r="BW14" s="29"/>
      <c r="BX14" s="16"/>
      <c r="BY14" s="27"/>
      <c r="CA14" s="28"/>
      <c r="CB14" s="29"/>
      <c r="CC14" s="16"/>
      <c r="CD14" s="27"/>
      <c r="CF14" s="28"/>
      <c r="CG14" s="29"/>
      <c r="CH14" s="16"/>
      <c r="CI14" s="27"/>
      <c r="CK14" s="28"/>
      <c r="CL14" s="29"/>
      <c r="CM14" s="16"/>
      <c r="CN14" s="27"/>
      <c r="CP14" s="28"/>
      <c r="CQ14" s="29"/>
      <c r="CR14" s="16"/>
      <c r="CS14" s="27"/>
      <c r="CU14" s="28"/>
      <c r="CV14" s="29"/>
      <c r="CW14" s="16"/>
      <c r="CX14" s="27"/>
      <c r="CZ14" s="28"/>
      <c r="DA14" s="29"/>
      <c r="DB14" s="16"/>
      <c r="DC14" s="27"/>
      <c r="DE14" s="28"/>
      <c r="DF14" s="29"/>
      <c r="DG14" s="16"/>
      <c r="DH14" s="27"/>
      <c r="DJ14" s="28"/>
      <c r="DK14" s="29"/>
      <c r="DL14" s="16"/>
      <c r="DM14" s="27"/>
      <c r="DO14" s="28"/>
      <c r="DP14" s="29"/>
      <c r="DQ14" s="16"/>
      <c r="DR14" s="27"/>
      <c r="DT14" s="28"/>
      <c r="DU14" s="29"/>
      <c r="DV14" s="16"/>
      <c r="DW14" s="27"/>
      <c r="DY14" s="28"/>
      <c r="DZ14" s="29"/>
      <c r="EA14" s="16"/>
      <c r="EB14" s="27"/>
      <c r="ED14" s="28"/>
      <c r="EE14" s="29"/>
      <c r="EF14" s="16"/>
      <c r="EG14" s="27"/>
      <c r="EI14" s="28"/>
      <c r="EJ14" s="29"/>
      <c r="EK14" s="16"/>
      <c r="EL14" s="27"/>
      <c r="EN14" s="28"/>
      <c r="EO14" s="29"/>
      <c r="EP14" s="16"/>
      <c r="EQ14" s="27"/>
      <c r="ES14" s="28"/>
      <c r="ET14" s="29"/>
      <c r="EU14" s="16"/>
      <c r="EV14" s="27"/>
      <c r="EX14" s="28"/>
      <c r="EY14" s="29"/>
      <c r="EZ14" s="16"/>
      <c r="FA14" s="27"/>
      <c r="FC14" s="28"/>
      <c r="FD14" s="29"/>
      <c r="FE14" s="16"/>
      <c r="FF14" s="27"/>
      <c r="FH14" s="28"/>
      <c r="FI14" s="29"/>
      <c r="FJ14" s="16"/>
      <c r="FK14" s="27"/>
      <c r="FM14" s="28"/>
      <c r="FN14" s="29"/>
      <c r="FO14" s="16"/>
      <c r="FP14" s="27"/>
      <c r="FR14" s="28"/>
      <c r="FS14" s="29"/>
      <c r="FT14" s="16"/>
      <c r="FU14" s="27"/>
      <c r="FW14" s="28"/>
      <c r="FX14" s="29"/>
      <c r="FY14" s="16"/>
      <c r="FZ14" s="27"/>
      <c r="GB14" s="28"/>
      <c r="GC14" s="29"/>
      <c r="GD14" s="16"/>
      <c r="GE14" s="27"/>
      <c r="GG14" s="28"/>
      <c r="GH14" s="29"/>
      <c r="GI14" s="16"/>
      <c r="GJ14" s="27"/>
      <c r="GL14" s="28"/>
      <c r="GM14" s="29"/>
      <c r="GN14" s="16"/>
      <c r="GO14" s="27"/>
      <c r="GQ14" s="28"/>
      <c r="GR14" s="29"/>
      <c r="GS14" s="16"/>
      <c r="GT14" s="27"/>
      <c r="GV14" s="28"/>
      <c r="GW14" s="29"/>
      <c r="GX14" s="16"/>
      <c r="GY14" s="27"/>
      <c r="HA14" s="28"/>
      <c r="HB14" s="29"/>
      <c r="HC14" s="16"/>
      <c r="HD14" s="27"/>
      <c r="HF14" s="28"/>
      <c r="HG14" s="29"/>
      <c r="HH14" s="16"/>
      <c r="HI14" s="27"/>
      <c r="HK14" s="28"/>
      <c r="HL14" s="29"/>
      <c r="HM14" s="16"/>
      <c r="HN14" s="27"/>
      <c r="HP14" s="28"/>
      <c r="HQ14" s="29"/>
      <c r="HR14" s="16"/>
      <c r="HS14" s="27"/>
      <c r="HU14" s="28"/>
      <c r="HV14" s="29"/>
      <c r="HW14" s="16"/>
      <c r="HX14" s="27"/>
      <c r="HZ14" s="28"/>
      <c r="IA14" s="29"/>
      <c r="IB14" s="16"/>
      <c r="IC14" s="27"/>
      <c r="IE14" s="28"/>
      <c r="IF14" s="29"/>
      <c r="IG14" s="16"/>
      <c r="IH14" s="27"/>
    </row>
    <row r="15" spans="1:242">
      <c r="A15" s="128">
        <v>12</v>
      </c>
      <c r="B15" s="200" t="s">
        <v>38</v>
      </c>
      <c r="C15" s="216">
        <v>1127632</v>
      </c>
      <c r="D15" s="216">
        <v>1137546</v>
      </c>
      <c r="E15" s="202">
        <v>0.87918753635937963</v>
      </c>
      <c r="F15" s="89"/>
      <c r="G15" s="29"/>
      <c r="H15" s="16"/>
      <c r="I15" s="27"/>
      <c r="J15" s="29"/>
      <c r="K15" s="16"/>
      <c r="L15" s="27"/>
      <c r="N15" s="28"/>
      <c r="O15" s="29"/>
      <c r="P15" s="16"/>
      <c r="Q15" s="27"/>
      <c r="S15" s="28"/>
      <c r="T15" s="29"/>
      <c r="U15" s="16"/>
      <c r="V15" s="27"/>
      <c r="X15" s="28"/>
      <c r="Y15" s="29"/>
      <c r="Z15" s="16"/>
      <c r="AA15" s="27"/>
      <c r="AC15" s="28"/>
      <c r="AD15" s="29"/>
      <c r="AE15" s="16"/>
      <c r="AF15" s="27"/>
      <c r="AH15" s="28"/>
      <c r="AI15" s="29"/>
      <c r="AJ15" s="16"/>
      <c r="AK15" s="27"/>
      <c r="AM15" s="28"/>
      <c r="AN15" s="29"/>
      <c r="AO15" s="16"/>
      <c r="AP15" s="27"/>
      <c r="AR15" s="28"/>
      <c r="AS15" s="29"/>
      <c r="AT15" s="16"/>
      <c r="AU15" s="27"/>
      <c r="AW15" s="28"/>
      <c r="AX15" s="29"/>
      <c r="AY15" s="16"/>
      <c r="AZ15" s="27"/>
      <c r="BB15" s="28"/>
      <c r="BC15" s="29"/>
      <c r="BD15" s="16"/>
      <c r="BE15" s="27"/>
      <c r="BG15" s="28"/>
      <c r="BH15" s="29"/>
      <c r="BI15" s="16"/>
      <c r="BJ15" s="27"/>
      <c r="BL15" s="28"/>
      <c r="BM15" s="29"/>
      <c r="BN15" s="16"/>
      <c r="BO15" s="27"/>
      <c r="BQ15" s="28"/>
      <c r="BR15" s="29"/>
      <c r="BS15" s="16"/>
      <c r="BT15" s="27"/>
      <c r="BV15" s="28"/>
      <c r="BW15" s="29"/>
      <c r="BX15" s="16"/>
      <c r="BY15" s="27"/>
      <c r="CA15" s="28"/>
      <c r="CB15" s="29"/>
      <c r="CC15" s="16"/>
      <c r="CD15" s="27"/>
      <c r="CF15" s="28"/>
      <c r="CG15" s="29"/>
      <c r="CH15" s="16"/>
      <c r="CI15" s="27"/>
      <c r="CK15" s="28"/>
      <c r="CL15" s="29"/>
      <c r="CM15" s="16"/>
      <c r="CN15" s="27"/>
      <c r="CP15" s="28"/>
      <c r="CQ15" s="29"/>
      <c r="CR15" s="16"/>
      <c r="CS15" s="27"/>
      <c r="CU15" s="28"/>
      <c r="CV15" s="29"/>
      <c r="CW15" s="16"/>
      <c r="CX15" s="27"/>
      <c r="CZ15" s="28"/>
      <c r="DA15" s="29"/>
      <c r="DB15" s="16"/>
      <c r="DC15" s="27"/>
      <c r="DE15" s="28"/>
      <c r="DF15" s="29"/>
      <c r="DG15" s="16"/>
      <c r="DH15" s="27"/>
      <c r="DJ15" s="28"/>
      <c r="DK15" s="29"/>
      <c r="DL15" s="16"/>
      <c r="DM15" s="27"/>
      <c r="DO15" s="28"/>
      <c r="DP15" s="29"/>
      <c r="DQ15" s="16"/>
      <c r="DR15" s="27"/>
      <c r="DT15" s="28"/>
      <c r="DU15" s="29"/>
      <c r="DV15" s="16"/>
      <c r="DW15" s="27"/>
      <c r="DY15" s="28"/>
      <c r="DZ15" s="29"/>
      <c r="EA15" s="16"/>
      <c r="EB15" s="27"/>
      <c r="ED15" s="28"/>
      <c r="EE15" s="29"/>
      <c r="EF15" s="16"/>
      <c r="EG15" s="27"/>
      <c r="EI15" s="28"/>
      <c r="EJ15" s="29"/>
      <c r="EK15" s="16"/>
      <c r="EL15" s="27"/>
      <c r="EN15" s="28"/>
      <c r="EO15" s="29"/>
      <c r="EP15" s="16"/>
      <c r="EQ15" s="27"/>
      <c r="ES15" s="28"/>
      <c r="ET15" s="29"/>
      <c r="EU15" s="16"/>
      <c r="EV15" s="27"/>
      <c r="EX15" s="28"/>
      <c r="EY15" s="29"/>
      <c r="EZ15" s="16"/>
      <c r="FA15" s="27"/>
      <c r="FC15" s="28"/>
      <c r="FD15" s="29"/>
      <c r="FE15" s="16"/>
      <c r="FF15" s="27"/>
      <c r="FH15" s="28"/>
      <c r="FI15" s="29"/>
      <c r="FJ15" s="16"/>
      <c r="FK15" s="27"/>
      <c r="FM15" s="28"/>
      <c r="FN15" s="29"/>
      <c r="FO15" s="16"/>
      <c r="FP15" s="27"/>
      <c r="FR15" s="28"/>
      <c r="FS15" s="29"/>
      <c r="FT15" s="16"/>
      <c r="FU15" s="27"/>
      <c r="FW15" s="28"/>
      <c r="FX15" s="29"/>
      <c r="FY15" s="16"/>
      <c r="FZ15" s="27"/>
      <c r="GB15" s="28"/>
      <c r="GC15" s="29"/>
      <c r="GD15" s="16"/>
      <c r="GE15" s="27"/>
      <c r="GG15" s="28"/>
      <c r="GH15" s="29"/>
      <c r="GI15" s="16"/>
      <c r="GJ15" s="27"/>
      <c r="GL15" s="28"/>
      <c r="GM15" s="29"/>
      <c r="GN15" s="16"/>
      <c r="GO15" s="27"/>
      <c r="GQ15" s="28"/>
      <c r="GR15" s="29"/>
      <c r="GS15" s="16"/>
      <c r="GT15" s="27"/>
      <c r="GV15" s="28"/>
      <c r="GW15" s="29"/>
      <c r="GX15" s="16"/>
      <c r="GY15" s="27"/>
      <c r="HA15" s="28"/>
      <c r="HB15" s="29"/>
      <c r="HC15" s="16"/>
      <c r="HD15" s="27"/>
      <c r="HF15" s="28"/>
      <c r="HG15" s="29"/>
      <c r="HH15" s="16"/>
      <c r="HI15" s="27"/>
      <c r="HK15" s="28"/>
      <c r="HL15" s="29"/>
      <c r="HM15" s="16"/>
      <c r="HN15" s="27"/>
      <c r="HP15" s="28"/>
      <c r="HQ15" s="29"/>
      <c r="HR15" s="16"/>
      <c r="HS15" s="27"/>
      <c r="HU15" s="28"/>
      <c r="HV15" s="29"/>
      <c r="HW15" s="16"/>
      <c r="HX15" s="27"/>
      <c r="HZ15" s="28"/>
      <c r="IA15" s="29"/>
      <c r="IB15" s="16"/>
      <c r="IC15" s="27"/>
      <c r="IE15" s="28"/>
      <c r="IF15" s="29"/>
      <c r="IG15" s="16"/>
      <c r="IH15" s="27"/>
    </row>
    <row r="16" spans="1:242">
      <c r="A16" s="128">
        <v>13</v>
      </c>
      <c r="B16" s="200" t="s">
        <v>32</v>
      </c>
      <c r="C16" s="216">
        <v>964886</v>
      </c>
      <c r="D16" s="216">
        <v>1019930</v>
      </c>
      <c r="E16" s="202">
        <v>5.7047153757024152</v>
      </c>
      <c r="F16" s="89"/>
      <c r="G16" s="29"/>
      <c r="H16" s="16"/>
      <c r="I16" s="27"/>
      <c r="J16" s="29"/>
      <c r="K16" s="16"/>
      <c r="L16" s="27"/>
      <c r="N16" s="28"/>
      <c r="O16" s="29"/>
      <c r="P16" s="16"/>
      <c r="Q16" s="27"/>
      <c r="S16" s="28"/>
      <c r="T16" s="29"/>
      <c r="U16" s="16"/>
      <c r="V16" s="27"/>
      <c r="X16" s="28"/>
      <c r="Y16" s="29"/>
      <c r="Z16" s="16"/>
      <c r="AA16" s="27"/>
      <c r="AC16" s="28"/>
      <c r="AD16" s="29"/>
      <c r="AE16" s="16"/>
      <c r="AF16" s="27"/>
      <c r="AH16" s="28"/>
      <c r="AI16" s="29"/>
      <c r="AJ16" s="16"/>
      <c r="AK16" s="27"/>
      <c r="AM16" s="28"/>
      <c r="AN16" s="29"/>
      <c r="AO16" s="16"/>
      <c r="AP16" s="27"/>
      <c r="AR16" s="28"/>
      <c r="AS16" s="29"/>
      <c r="AT16" s="16"/>
      <c r="AU16" s="27"/>
      <c r="AW16" s="28"/>
      <c r="AX16" s="29"/>
      <c r="AY16" s="16"/>
      <c r="AZ16" s="27"/>
      <c r="BB16" s="28"/>
      <c r="BC16" s="29"/>
      <c r="BD16" s="16"/>
      <c r="BE16" s="27"/>
      <c r="BG16" s="28"/>
      <c r="BH16" s="29"/>
      <c r="BI16" s="16"/>
      <c r="BJ16" s="27"/>
      <c r="BL16" s="28"/>
      <c r="BM16" s="29"/>
      <c r="BN16" s="16"/>
      <c r="BO16" s="27"/>
      <c r="BQ16" s="28"/>
      <c r="BR16" s="29"/>
      <c r="BS16" s="16"/>
      <c r="BT16" s="27"/>
      <c r="BV16" s="28"/>
      <c r="BW16" s="29"/>
      <c r="BX16" s="16"/>
      <c r="BY16" s="27"/>
      <c r="CA16" s="28"/>
      <c r="CB16" s="29"/>
      <c r="CC16" s="16"/>
      <c r="CD16" s="27"/>
      <c r="CF16" s="28"/>
      <c r="CG16" s="29"/>
      <c r="CH16" s="16"/>
      <c r="CI16" s="27"/>
      <c r="CK16" s="28"/>
      <c r="CL16" s="29"/>
      <c r="CM16" s="16"/>
      <c r="CN16" s="27"/>
      <c r="CP16" s="28"/>
      <c r="CQ16" s="29"/>
      <c r="CR16" s="16"/>
      <c r="CS16" s="27"/>
      <c r="CU16" s="28"/>
      <c r="CV16" s="29"/>
      <c r="CW16" s="16"/>
      <c r="CX16" s="27"/>
      <c r="CZ16" s="28"/>
      <c r="DA16" s="29"/>
      <c r="DB16" s="16"/>
      <c r="DC16" s="27"/>
      <c r="DE16" s="28"/>
      <c r="DF16" s="29"/>
      <c r="DG16" s="16"/>
      <c r="DH16" s="27"/>
      <c r="DJ16" s="28"/>
      <c r="DK16" s="29"/>
      <c r="DL16" s="16"/>
      <c r="DM16" s="27"/>
      <c r="DO16" s="28"/>
      <c r="DP16" s="29"/>
      <c r="DQ16" s="16"/>
      <c r="DR16" s="27"/>
      <c r="DT16" s="28"/>
      <c r="DU16" s="29"/>
      <c r="DV16" s="16"/>
      <c r="DW16" s="27"/>
      <c r="DY16" s="28"/>
      <c r="DZ16" s="29"/>
      <c r="EA16" s="16"/>
      <c r="EB16" s="27"/>
      <c r="ED16" s="28"/>
      <c r="EE16" s="29"/>
      <c r="EF16" s="16"/>
      <c r="EG16" s="27"/>
      <c r="EI16" s="28"/>
      <c r="EJ16" s="29"/>
      <c r="EK16" s="16"/>
      <c r="EL16" s="27"/>
      <c r="EN16" s="28"/>
      <c r="EO16" s="29"/>
      <c r="EP16" s="16"/>
      <c r="EQ16" s="27"/>
      <c r="ES16" s="28"/>
      <c r="ET16" s="29"/>
      <c r="EU16" s="16"/>
      <c r="EV16" s="27"/>
      <c r="EX16" s="28"/>
      <c r="EY16" s="29"/>
      <c r="EZ16" s="16"/>
      <c r="FA16" s="27"/>
      <c r="FC16" s="28"/>
      <c r="FD16" s="29"/>
      <c r="FE16" s="16"/>
      <c r="FF16" s="27"/>
      <c r="FH16" s="28"/>
      <c r="FI16" s="29"/>
      <c r="FJ16" s="16"/>
      <c r="FK16" s="27"/>
      <c r="FM16" s="28"/>
      <c r="FN16" s="29"/>
      <c r="FO16" s="16"/>
      <c r="FP16" s="27"/>
      <c r="FR16" s="28"/>
      <c r="FS16" s="29"/>
      <c r="FT16" s="16"/>
      <c r="FU16" s="27"/>
      <c r="FW16" s="28"/>
      <c r="FX16" s="29"/>
      <c r="FY16" s="16"/>
      <c r="FZ16" s="27"/>
      <c r="GB16" s="28"/>
      <c r="GC16" s="29"/>
      <c r="GD16" s="16"/>
      <c r="GE16" s="27"/>
      <c r="GG16" s="28"/>
      <c r="GH16" s="29"/>
      <c r="GI16" s="16"/>
      <c r="GJ16" s="27"/>
      <c r="GL16" s="28"/>
      <c r="GM16" s="29"/>
      <c r="GN16" s="16"/>
      <c r="GO16" s="27"/>
      <c r="GQ16" s="28"/>
      <c r="GR16" s="29"/>
      <c r="GS16" s="16"/>
      <c r="GT16" s="27"/>
      <c r="GV16" s="28"/>
      <c r="GW16" s="29"/>
      <c r="GX16" s="16"/>
      <c r="GY16" s="27"/>
      <c r="HA16" s="28"/>
      <c r="HB16" s="29"/>
      <c r="HC16" s="16"/>
      <c r="HD16" s="27"/>
      <c r="HF16" s="28"/>
      <c r="HG16" s="29"/>
      <c r="HH16" s="16"/>
      <c r="HI16" s="27"/>
      <c r="HK16" s="28"/>
      <c r="HL16" s="29"/>
      <c r="HM16" s="16"/>
      <c r="HN16" s="27"/>
      <c r="HP16" s="28"/>
      <c r="HQ16" s="29"/>
      <c r="HR16" s="16"/>
      <c r="HS16" s="27"/>
      <c r="HU16" s="28"/>
      <c r="HV16" s="29"/>
      <c r="HW16" s="16"/>
      <c r="HX16" s="27"/>
      <c r="HZ16" s="28"/>
      <c r="IA16" s="29"/>
      <c r="IB16" s="16"/>
      <c r="IC16" s="27"/>
      <c r="IE16" s="28"/>
      <c r="IF16" s="29"/>
      <c r="IG16" s="16"/>
      <c r="IH16" s="27"/>
    </row>
    <row r="17" spans="1:242">
      <c r="A17" s="128">
        <v>14</v>
      </c>
      <c r="B17" s="200" t="s">
        <v>31</v>
      </c>
      <c r="C17" s="216">
        <v>984722</v>
      </c>
      <c r="D17" s="216">
        <v>952866</v>
      </c>
      <c r="E17" s="202">
        <v>-3.2350247074808927</v>
      </c>
      <c r="F17" s="89"/>
      <c r="G17" s="29"/>
      <c r="H17" s="16"/>
      <c r="I17" s="27"/>
      <c r="J17" s="29"/>
      <c r="K17" s="16"/>
      <c r="L17" s="27"/>
      <c r="N17" s="28"/>
      <c r="O17" s="29"/>
      <c r="P17" s="16"/>
      <c r="Q17" s="27"/>
      <c r="S17" s="28"/>
      <c r="T17" s="29"/>
      <c r="U17" s="16"/>
      <c r="V17" s="27"/>
      <c r="X17" s="28"/>
      <c r="Y17" s="29"/>
      <c r="Z17" s="16"/>
      <c r="AA17" s="27"/>
      <c r="AC17" s="28"/>
      <c r="AD17" s="29"/>
      <c r="AE17" s="16"/>
      <c r="AF17" s="27"/>
      <c r="AH17" s="28"/>
      <c r="AI17" s="29"/>
      <c r="AJ17" s="16"/>
      <c r="AK17" s="27"/>
      <c r="AM17" s="28"/>
      <c r="AN17" s="29"/>
      <c r="AO17" s="16"/>
      <c r="AP17" s="27"/>
      <c r="AR17" s="28"/>
      <c r="AS17" s="29"/>
      <c r="AT17" s="16"/>
      <c r="AU17" s="27"/>
      <c r="AW17" s="28"/>
      <c r="AX17" s="29"/>
      <c r="AY17" s="16"/>
      <c r="AZ17" s="27"/>
      <c r="BB17" s="28"/>
      <c r="BC17" s="29"/>
      <c r="BD17" s="16"/>
      <c r="BE17" s="27"/>
      <c r="BG17" s="28"/>
      <c r="BH17" s="29"/>
      <c r="BI17" s="16"/>
      <c r="BJ17" s="27"/>
      <c r="BL17" s="28"/>
      <c r="BM17" s="29"/>
      <c r="BN17" s="16"/>
      <c r="BO17" s="27"/>
      <c r="BQ17" s="28"/>
      <c r="BR17" s="29"/>
      <c r="BS17" s="16"/>
      <c r="BT17" s="27"/>
      <c r="BV17" s="28"/>
      <c r="BW17" s="29"/>
      <c r="BX17" s="16"/>
      <c r="BY17" s="27"/>
      <c r="CA17" s="28"/>
      <c r="CB17" s="29"/>
      <c r="CC17" s="16"/>
      <c r="CD17" s="27"/>
      <c r="CF17" s="28"/>
      <c r="CG17" s="29"/>
      <c r="CH17" s="16"/>
      <c r="CI17" s="27"/>
      <c r="CK17" s="28"/>
      <c r="CL17" s="29"/>
      <c r="CM17" s="16"/>
      <c r="CN17" s="27"/>
      <c r="CP17" s="28"/>
      <c r="CQ17" s="29"/>
      <c r="CR17" s="16"/>
      <c r="CS17" s="27"/>
      <c r="CU17" s="28"/>
      <c r="CV17" s="29"/>
      <c r="CW17" s="16"/>
      <c r="CX17" s="27"/>
      <c r="CZ17" s="28"/>
      <c r="DA17" s="29"/>
      <c r="DB17" s="16"/>
      <c r="DC17" s="27"/>
      <c r="DE17" s="28"/>
      <c r="DF17" s="29"/>
      <c r="DG17" s="16"/>
      <c r="DH17" s="27"/>
      <c r="DJ17" s="28"/>
      <c r="DK17" s="29"/>
      <c r="DL17" s="16"/>
      <c r="DM17" s="27"/>
      <c r="DO17" s="28"/>
      <c r="DP17" s="29"/>
      <c r="DQ17" s="16"/>
      <c r="DR17" s="27"/>
      <c r="DT17" s="28"/>
      <c r="DU17" s="29"/>
      <c r="DV17" s="16"/>
      <c r="DW17" s="27"/>
      <c r="DY17" s="28"/>
      <c r="DZ17" s="29"/>
      <c r="EA17" s="16"/>
      <c r="EB17" s="27"/>
      <c r="ED17" s="28"/>
      <c r="EE17" s="29"/>
      <c r="EF17" s="16"/>
      <c r="EG17" s="27"/>
      <c r="EI17" s="28"/>
      <c r="EJ17" s="29"/>
      <c r="EK17" s="16"/>
      <c r="EL17" s="27"/>
      <c r="EN17" s="28"/>
      <c r="EO17" s="29"/>
      <c r="EP17" s="16"/>
      <c r="EQ17" s="27"/>
      <c r="ES17" s="28"/>
      <c r="ET17" s="29"/>
      <c r="EU17" s="16"/>
      <c r="EV17" s="27"/>
      <c r="EX17" s="28"/>
      <c r="EY17" s="29"/>
      <c r="EZ17" s="16"/>
      <c r="FA17" s="27"/>
      <c r="FC17" s="28"/>
      <c r="FD17" s="29"/>
      <c r="FE17" s="16"/>
      <c r="FF17" s="27"/>
      <c r="FH17" s="28"/>
      <c r="FI17" s="29"/>
      <c r="FJ17" s="16"/>
      <c r="FK17" s="27"/>
      <c r="FM17" s="28"/>
      <c r="FN17" s="29"/>
      <c r="FO17" s="16"/>
      <c r="FP17" s="27"/>
      <c r="FR17" s="28"/>
      <c r="FS17" s="29"/>
      <c r="FT17" s="16"/>
      <c r="FU17" s="27"/>
      <c r="FW17" s="28"/>
      <c r="FX17" s="29"/>
      <c r="FY17" s="16"/>
      <c r="FZ17" s="27"/>
      <c r="GB17" s="28"/>
      <c r="GC17" s="29"/>
      <c r="GD17" s="16"/>
      <c r="GE17" s="27"/>
      <c r="GG17" s="28"/>
      <c r="GH17" s="29"/>
      <c r="GI17" s="16"/>
      <c r="GJ17" s="27"/>
      <c r="GL17" s="28"/>
      <c r="GM17" s="29"/>
      <c r="GN17" s="16"/>
      <c r="GO17" s="27"/>
      <c r="GQ17" s="28"/>
      <c r="GR17" s="29"/>
      <c r="GS17" s="16"/>
      <c r="GT17" s="27"/>
      <c r="GV17" s="28"/>
      <c r="GW17" s="29"/>
      <c r="GX17" s="16"/>
      <c r="GY17" s="27"/>
      <c r="HA17" s="28"/>
      <c r="HB17" s="29"/>
      <c r="HC17" s="16"/>
      <c r="HD17" s="27"/>
      <c r="HF17" s="28"/>
      <c r="HG17" s="29"/>
      <c r="HH17" s="16"/>
      <c r="HI17" s="27"/>
      <c r="HK17" s="28"/>
      <c r="HL17" s="29"/>
      <c r="HM17" s="16"/>
      <c r="HN17" s="27"/>
      <c r="HP17" s="28"/>
      <c r="HQ17" s="29"/>
      <c r="HR17" s="16"/>
      <c r="HS17" s="27"/>
      <c r="HU17" s="28"/>
      <c r="HV17" s="29"/>
      <c r="HW17" s="16"/>
      <c r="HX17" s="27"/>
      <c r="HZ17" s="28"/>
      <c r="IA17" s="29"/>
      <c r="IB17" s="16"/>
      <c r="IC17" s="27"/>
      <c r="IE17" s="28"/>
      <c r="IF17" s="29"/>
      <c r="IG17" s="16"/>
      <c r="IH17" s="27"/>
    </row>
    <row r="18" spans="1:242">
      <c r="A18" s="128">
        <v>15</v>
      </c>
      <c r="B18" s="200" t="s">
        <v>37</v>
      </c>
      <c r="C18" s="216">
        <v>863550</v>
      </c>
      <c r="D18" s="216">
        <v>907632</v>
      </c>
      <c r="E18" s="202">
        <v>5.1047420531526839</v>
      </c>
      <c r="F18" s="89"/>
      <c r="G18" s="29"/>
      <c r="H18" s="16"/>
      <c r="I18" s="27"/>
      <c r="J18" s="29"/>
      <c r="K18" s="16"/>
      <c r="L18" s="27"/>
      <c r="N18" s="28"/>
      <c r="O18" s="29"/>
      <c r="P18" s="16"/>
      <c r="Q18" s="27"/>
      <c r="S18" s="28"/>
      <c r="T18" s="29"/>
      <c r="U18" s="16"/>
      <c r="V18" s="27"/>
      <c r="X18" s="28"/>
      <c r="Y18" s="29"/>
      <c r="Z18" s="16"/>
      <c r="AA18" s="27"/>
      <c r="AC18" s="28"/>
      <c r="AD18" s="29"/>
      <c r="AE18" s="16"/>
      <c r="AF18" s="27"/>
      <c r="AH18" s="28"/>
      <c r="AI18" s="29"/>
      <c r="AJ18" s="16"/>
      <c r="AK18" s="27"/>
      <c r="AM18" s="28"/>
      <c r="AN18" s="29"/>
      <c r="AO18" s="16"/>
      <c r="AP18" s="27"/>
      <c r="AR18" s="28"/>
      <c r="AS18" s="29"/>
      <c r="AT18" s="16"/>
      <c r="AU18" s="27"/>
      <c r="AW18" s="28"/>
      <c r="AX18" s="29"/>
      <c r="AY18" s="16"/>
      <c r="AZ18" s="27"/>
      <c r="BB18" s="28"/>
      <c r="BC18" s="29"/>
      <c r="BD18" s="16"/>
      <c r="BE18" s="27"/>
      <c r="BG18" s="28"/>
      <c r="BH18" s="29"/>
      <c r="BI18" s="16"/>
      <c r="BJ18" s="27"/>
      <c r="BL18" s="28"/>
      <c r="BM18" s="29"/>
      <c r="BN18" s="16"/>
      <c r="BO18" s="27"/>
      <c r="BQ18" s="28"/>
      <c r="BR18" s="29"/>
      <c r="BS18" s="16"/>
      <c r="BT18" s="27"/>
      <c r="BV18" s="28"/>
      <c r="BW18" s="29"/>
      <c r="BX18" s="16"/>
      <c r="BY18" s="27"/>
      <c r="CA18" s="28"/>
      <c r="CB18" s="29"/>
      <c r="CC18" s="16"/>
      <c r="CD18" s="27"/>
      <c r="CF18" s="28"/>
      <c r="CG18" s="29"/>
      <c r="CH18" s="16"/>
      <c r="CI18" s="27"/>
      <c r="CK18" s="28"/>
      <c r="CL18" s="29"/>
      <c r="CM18" s="16"/>
      <c r="CN18" s="27"/>
      <c r="CP18" s="28"/>
      <c r="CQ18" s="29"/>
      <c r="CR18" s="16"/>
      <c r="CS18" s="27"/>
      <c r="CU18" s="28"/>
      <c r="CV18" s="29"/>
      <c r="CW18" s="16"/>
      <c r="CX18" s="27"/>
      <c r="CZ18" s="28"/>
      <c r="DA18" s="29"/>
      <c r="DB18" s="16"/>
      <c r="DC18" s="27"/>
      <c r="DE18" s="28"/>
      <c r="DF18" s="29"/>
      <c r="DG18" s="16"/>
      <c r="DH18" s="27"/>
      <c r="DJ18" s="28"/>
      <c r="DK18" s="29"/>
      <c r="DL18" s="16"/>
      <c r="DM18" s="27"/>
      <c r="DO18" s="28"/>
      <c r="DP18" s="29"/>
      <c r="DQ18" s="16"/>
      <c r="DR18" s="27"/>
      <c r="DT18" s="28"/>
      <c r="DU18" s="29"/>
      <c r="DV18" s="16"/>
      <c r="DW18" s="27"/>
      <c r="DY18" s="28"/>
      <c r="DZ18" s="29"/>
      <c r="EA18" s="16"/>
      <c r="EB18" s="27"/>
      <c r="ED18" s="28"/>
      <c r="EE18" s="29"/>
      <c r="EF18" s="16"/>
      <c r="EG18" s="27"/>
      <c r="EI18" s="28"/>
      <c r="EJ18" s="29"/>
      <c r="EK18" s="16"/>
      <c r="EL18" s="27"/>
      <c r="EN18" s="28"/>
      <c r="EO18" s="29"/>
      <c r="EP18" s="16"/>
      <c r="EQ18" s="27"/>
      <c r="ES18" s="28"/>
      <c r="ET18" s="29"/>
      <c r="EU18" s="16"/>
      <c r="EV18" s="27"/>
      <c r="EX18" s="28"/>
      <c r="EY18" s="29"/>
      <c r="EZ18" s="16"/>
      <c r="FA18" s="27"/>
      <c r="FC18" s="28"/>
      <c r="FD18" s="29"/>
      <c r="FE18" s="16"/>
      <c r="FF18" s="27"/>
      <c r="FH18" s="28"/>
      <c r="FI18" s="29"/>
      <c r="FJ18" s="16"/>
      <c r="FK18" s="27"/>
      <c r="FM18" s="28"/>
      <c r="FN18" s="29"/>
      <c r="FO18" s="16"/>
      <c r="FP18" s="27"/>
      <c r="FR18" s="28"/>
      <c r="FS18" s="29"/>
      <c r="FT18" s="16"/>
      <c r="FU18" s="27"/>
      <c r="FW18" s="28"/>
      <c r="FX18" s="29"/>
      <c r="FY18" s="16"/>
      <c r="FZ18" s="27"/>
      <c r="GB18" s="28"/>
      <c r="GC18" s="29"/>
      <c r="GD18" s="16"/>
      <c r="GE18" s="27"/>
      <c r="GG18" s="28"/>
      <c r="GH18" s="29"/>
      <c r="GI18" s="16"/>
      <c r="GJ18" s="27"/>
      <c r="GL18" s="28"/>
      <c r="GM18" s="29"/>
      <c r="GN18" s="16"/>
      <c r="GO18" s="27"/>
      <c r="GQ18" s="28"/>
      <c r="GR18" s="29"/>
      <c r="GS18" s="16"/>
      <c r="GT18" s="27"/>
      <c r="GV18" s="28"/>
      <c r="GW18" s="29"/>
      <c r="GX18" s="16"/>
      <c r="GY18" s="27"/>
      <c r="HA18" s="28"/>
      <c r="HB18" s="29"/>
      <c r="HC18" s="16"/>
      <c r="HD18" s="27"/>
      <c r="HF18" s="28"/>
      <c r="HG18" s="29"/>
      <c r="HH18" s="16"/>
      <c r="HI18" s="27"/>
      <c r="HK18" s="28"/>
      <c r="HL18" s="29"/>
      <c r="HM18" s="16"/>
      <c r="HN18" s="27"/>
      <c r="HP18" s="28"/>
      <c r="HQ18" s="29"/>
      <c r="HR18" s="16"/>
      <c r="HS18" s="27"/>
      <c r="HU18" s="28"/>
      <c r="HV18" s="29"/>
      <c r="HW18" s="16"/>
      <c r="HX18" s="27"/>
      <c r="HZ18" s="28"/>
      <c r="IA18" s="29"/>
      <c r="IB18" s="16"/>
      <c r="IC18" s="27"/>
      <c r="IE18" s="28"/>
      <c r="IF18" s="29"/>
      <c r="IG18" s="16"/>
      <c r="IH18" s="27"/>
    </row>
    <row r="19" spans="1:242">
      <c r="A19" s="128">
        <v>16</v>
      </c>
      <c r="B19" s="200" t="s">
        <v>30</v>
      </c>
      <c r="C19" s="216">
        <v>917860</v>
      </c>
      <c r="D19" s="216">
        <v>907518</v>
      </c>
      <c r="E19" s="202">
        <v>-1.126751356416011</v>
      </c>
      <c r="F19" s="89"/>
      <c r="G19" s="29"/>
      <c r="H19" s="16"/>
      <c r="I19" s="27"/>
      <c r="J19" s="29"/>
      <c r="K19" s="16"/>
      <c r="L19" s="27"/>
      <c r="N19" s="28"/>
      <c r="O19" s="29"/>
      <c r="P19" s="16"/>
      <c r="Q19" s="27"/>
      <c r="S19" s="28"/>
      <c r="T19" s="29"/>
      <c r="U19" s="16"/>
      <c r="V19" s="27"/>
      <c r="X19" s="28"/>
      <c r="Y19" s="29"/>
      <c r="Z19" s="16"/>
      <c r="AA19" s="27"/>
      <c r="AC19" s="28"/>
      <c r="AD19" s="29"/>
      <c r="AE19" s="16"/>
      <c r="AF19" s="27"/>
      <c r="AH19" s="28"/>
      <c r="AI19" s="29"/>
      <c r="AJ19" s="16"/>
      <c r="AK19" s="27"/>
      <c r="AM19" s="28"/>
      <c r="AN19" s="29"/>
      <c r="AO19" s="16"/>
      <c r="AP19" s="27"/>
      <c r="AR19" s="28"/>
      <c r="AS19" s="29"/>
      <c r="AT19" s="16"/>
      <c r="AU19" s="27"/>
      <c r="AW19" s="28"/>
      <c r="AX19" s="29"/>
      <c r="AY19" s="16"/>
      <c r="AZ19" s="27"/>
      <c r="BB19" s="28"/>
      <c r="BC19" s="29"/>
      <c r="BD19" s="16"/>
      <c r="BE19" s="27"/>
      <c r="BG19" s="28"/>
      <c r="BH19" s="29"/>
      <c r="BI19" s="16"/>
      <c r="BJ19" s="27"/>
      <c r="BL19" s="28"/>
      <c r="BM19" s="29"/>
      <c r="BN19" s="16"/>
      <c r="BO19" s="27"/>
      <c r="BQ19" s="28"/>
      <c r="BR19" s="29"/>
      <c r="BS19" s="16"/>
      <c r="BT19" s="27"/>
      <c r="BV19" s="28"/>
      <c r="BW19" s="29"/>
      <c r="BX19" s="16"/>
      <c r="BY19" s="27"/>
      <c r="CA19" s="28"/>
      <c r="CB19" s="29"/>
      <c r="CC19" s="16"/>
      <c r="CD19" s="27"/>
      <c r="CF19" s="28"/>
      <c r="CG19" s="29"/>
      <c r="CH19" s="16"/>
      <c r="CI19" s="27"/>
      <c r="CK19" s="28"/>
      <c r="CL19" s="29"/>
      <c r="CM19" s="16"/>
      <c r="CN19" s="27"/>
      <c r="CP19" s="28"/>
      <c r="CQ19" s="29"/>
      <c r="CR19" s="16"/>
      <c r="CS19" s="27"/>
      <c r="CU19" s="28"/>
      <c r="CV19" s="29"/>
      <c r="CW19" s="16"/>
      <c r="CX19" s="27"/>
      <c r="CZ19" s="28"/>
      <c r="DA19" s="29"/>
      <c r="DB19" s="16"/>
      <c r="DC19" s="27"/>
      <c r="DE19" s="28"/>
      <c r="DF19" s="29"/>
      <c r="DG19" s="16"/>
      <c r="DH19" s="27"/>
      <c r="DJ19" s="28"/>
      <c r="DK19" s="29"/>
      <c r="DL19" s="16"/>
      <c r="DM19" s="27"/>
      <c r="DO19" s="28"/>
      <c r="DP19" s="29"/>
      <c r="DQ19" s="16"/>
      <c r="DR19" s="27"/>
      <c r="DT19" s="28"/>
      <c r="DU19" s="29"/>
      <c r="DV19" s="16"/>
      <c r="DW19" s="27"/>
      <c r="DY19" s="28"/>
      <c r="DZ19" s="29"/>
      <c r="EA19" s="16"/>
      <c r="EB19" s="27"/>
      <c r="ED19" s="28"/>
      <c r="EE19" s="29"/>
      <c r="EF19" s="16"/>
      <c r="EG19" s="27"/>
      <c r="EI19" s="28"/>
      <c r="EJ19" s="29"/>
      <c r="EK19" s="16"/>
      <c r="EL19" s="27"/>
      <c r="EN19" s="28"/>
      <c r="EO19" s="29"/>
      <c r="EP19" s="16"/>
      <c r="EQ19" s="27"/>
      <c r="ES19" s="28"/>
      <c r="ET19" s="29"/>
      <c r="EU19" s="16"/>
      <c r="EV19" s="27"/>
      <c r="EX19" s="28"/>
      <c r="EY19" s="29"/>
      <c r="EZ19" s="16"/>
      <c r="FA19" s="27"/>
      <c r="FC19" s="28"/>
      <c r="FD19" s="29"/>
      <c r="FE19" s="16"/>
      <c r="FF19" s="27"/>
      <c r="FH19" s="28"/>
      <c r="FI19" s="29"/>
      <c r="FJ19" s="16"/>
      <c r="FK19" s="27"/>
      <c r="FM19" s="28"/>
      <c r="FN19" s="29"/>
      <c r="FO19" s="16"/>
      <c r="FP19" s="27"/>
      <c r="FR19" s="28"/>
      <c r="FS19" s="29"/>
      <c r="FT19" s="16"/>
      <c r="FU19" s="27"/>
      <c r="FW19" s="28"/>
      <c r="FX19" s="29"/>
      <c r="FY19" s="16"/>
      <c r="FZ19" s="27"/>
      <c r="GB19" s="28"/>
      <c r="GC19" s="29"/>
      <c r="GD19" s="16"/>
      <c r="GE19" s="27"/>
      <c r="GG19" s="28"/>
      <c r="GH19" s="29"/>
      <c r="GI19" s="16"/>
      <c r="GJ19" s="27"/>
      <c r="GL19" s="28"/>
      <c r="GM19" s="29"/>
      <c r="GN19" s="16"/>
      <c r="GO19" s="27"/>
      <c r="GQ19" s="28"/>
      <c r="GR19" s="29"/>
      <c r="GS19" s="16"/>
      <c r="GT19" s="27"/>
      <c r="GV19" s="28"/>
      <c r="GW19" s="29"/>
      <c r="GX19" s="16"/>
      <c r="GY19" s="27"/>
      <c r="HA19" s="28"/>
      <c r="HB19" s="29"/>
      <c r="HC19" s="16"/>
      <c r="HD19" s="27"/>
      <c r="HF19" s="28"/>
      <c r="HG19" s="29"/>
      <c r="HH19" s="16"/>
      <c r="HI19" s="27"/>
      <c r="HK19" s="28"/>
      <c r="HL19" s="29"/>
      <c r="HM19" s="16"/>
      <c r="HN19" s="27"/>
      <c r="HP19" s="28"/>
      <c r="HQ19" s="29"/>
      <c r="HR19" s="16"/>
      <c r="HS19" s="27"/>
      <c r="HU19" s="28"/>
      <c r="HV19" s="29"/>
      <c r="HW19" s="16"/>
      <c r="HX19" s="27"/>
      <c r="HZ19" s="28"/>
      <c r="IA19" s="29"/>
      <c r="IB19" s="16"/>
      <c r="IC19" s="27"/>
      <c r="IE19" s="28"/>
      <c r="IF19" s="29"/>
      <c r="IG19" s="16"/>
      <c r="IH19" s="27"/>
    </row>
    <row r="20" spans="1:242">
      <c r="A20" s="128">
        <v>17</v>
      </c>
      <c r="B20" s="200" t="s">
        <v>34</v>
      </c>
      <c r="C20" s="216">
        <v>870258</v>
      </c>
      <c r="D20" s="216">
        <v>896085</v>
      </c>
      <c r="E20" s="202">
        <v>2.9677406010631331</v>
      </c>
      <c r="F20" s="89"/>
      <c r="G20" s="29"/>
      <c r="H20" s="16"/>
      <c r="I20" s="27"/>
      <c r="J20" s="29"/>
      <c r="K20" s="16"/>
      <c r="L20" s="27"/>
      <c r="N20" s="28"/>
      <c r="O20" s="29"/>
      <c r="P20" s="16"/>
      <c r="Q20" s="27"/>
      <c r="S20" s="28"/>
      <c r="T20" s="29"/>
      <c r="U20" s="16"/>
      <c r="V20" s="27"/>
      <c r="X20" s="28"/>
      <c r="Y20" s="29"/>
      <c r="Z20" s="16"/>
      <c r="AA20" s="27"/>
      <c r="AC20" s="28"/>
      <c r="AD20" s="29"/>
      <c r="AE20" s="16"/>
      <c r="AF20" s="27"/>
      <c r="AH20" s="28"/>
      <c r="AI20" s="29"/>
      <c r="AJ20" s="16"/>
      <c r="AK20" s="27"/>
      <c r="AM20" s="28"/>
      <c r="AN20" s="29"/>
      <c r="AO20" s="16"/>
      <c r="AP20" s="27"/>
      <c r="AR20" s="28"/>
      <c r="AS20" s="29"/>
      <c r="AT20" s="16"/>
      <c r="AU20" s="27"/>
      <c r="AW20" s="28"/>
      <c r="AX20" s="29"/>
      <c r="AY20" s="16"/>
      <c r="AZ20" s="27"/>
      <c r="BB20" s="28"/>
      <c r="BC20" s="29"/>
      <c r="BD20" s="16"/>
      <c r="BE20" s="27"/>
      <c r="BG20" s="28"/>
      <c r="BH20" s="29"/>
      <c r="BI20" s="16"/>
      <c r="BJ20" s="27"/>
      <c r="BL20" s="28"/>
      <c r="BM20" s="29"/>
      <c r="BN20" s="16"/>
      <c r="BO20" s="27"/>
      <c r="BQ20" s="28"/>
      <c r="BR20" s="29"/>
      <c r="BS20" s="16"/>
      <c r="BT20" s="27"/>
      <c r="BV20" s="28"/>
      <c r="BW20" s="29"/>
      <c r="BX20" s="16"/>
      <c r="BY20" s="27"/>
      <c r="CA20" s="28"/>
      <c r="CB20" s="29"/>
      <c r="CC20" s="16"/>
      <c r="CD20" s="27"/>
      <c r="CF20" s="28"/>
      <c r="CG20" s="29"/>
      <c r="CH20" s="16"/>
      <c r="CI20" s="27"/>
      <c r="CK20" s="28"/>
      <c r="CL20" s="29"/>
      <c r="CM20" s="16"/>
      <c r="CN20" s="27"/>
      <c r="CP20" s="28"/>
      <c r="CQ20" s="29"/>
      <c r="CR20" s="16"/>
      <c r="CS20" s="27"/>
      <c r="CU20" s="28"/>
      <c r="CV20" s="29"/>
      <c r="CW20" s="16"/>
      <c r="CX20" s="27"/>
      <c r="CZ20" s="28"/>
      <c r="DA20" s="29"/>
      <c r="DB20" s="16"/>
      <c r="DC20" s="27"/>
      <c r="DE20" s="28"/>
      <c r="DF20" s="29"/>
      <c r="DG20" s="16"/>
      <c r="DH20" s="27"/>
      <c r="DJ20" s="28"/>
      <c r="DK20" s="29"/>
      <c r="DL20" s="16"/>
      <c r="DM20" s="27"/>
      <c r="DO20" s="28"/>
      <c r="DP20" s="29"/>
      <c r="DQ20" s="16"/>
      <c r="DR20" s="27"/>
      <c r="DT20" s="28"/>
      <c r="DU20" s="29"/>
      <c r="DV20" s="16"/>
      <c r="DW20" s="27"/>
      <c r="DY20" s="28"/>
      <c r="DZ20" s="29"/>
      <c r="EA20" s="16"/>
      <c r="EB20" s="27"/>
      <c r="ED20" s="28"/>
      <c r="EE20" s="29"/>
      <c r="EF20" s="16"/>
      <c r="EG20" s="27"/>
      <c r="EI20" s="28"/>
      <c r="EJ20" s="29"/>
      <c r="EK20" s="16"/>
      <c r="EL20" s="27"/>
      <c r="EN20" s="28"/>
      <c r="EO20" s="29"/>
      <c r="EP20" s="16"/>
      <c r="EQ20" s="27"/>
      <c r="ES20" s="28"/>
      <c r="ET20" s="29"/>
      <c r="EU20" s="16"/>
      <c r="EV20" s="27"/>
      <c r="EX20" s="28"/>
      <c r="EY20" s="29"/>
      <c r="EZ20" s="16"/>
      <c r="FA20" s="27"/>
      <c r="FC20" s="28"/>
      <c r="FD20" s="29"/>
      <c r="FE20" s="16"/>
      <c r="FF20" s="27"/>
      <c r="FH20" s="28"/>
      <c r="FI20" s="29"/>
      <c r="FJ20" s="16"/>
      <c r="FK20" s="27"/>
      <c r="FM20" s="28"/>
      <c r="FN20" s="29"/>
      <c r="FO20" s="16"/>
      <c r="FP20" s="27"/>
      <c r="FR20" s="28"/>
      <c r="FS20" s="29"/>
      <c r="FT20" s="16"/>
      <c r="FU20" s="27"/>
      <c r="FW20" s="28"/>
      <c r="FX20" s="29"/>
      <c r="FY20" s="16"/>
      <c r="FZ20" s="27"/>
      <c r="GB20" s="28"/>
      <c r="GC20" s="29"/>
      <c r="GD20" s="16"/>
      <c r="GE20" s="27"/>
      <c r="GG20" s="28"/>
      <c r="GH20" s="29"/>
      <c r="GI20" s="16"/>
      <c r="GJ20" s="27"/>
      <c r="GL20" s="28"/>
      <c r="GM20" s="29"/>
      <c r="GN20" s="16"/>
      <c r="GO20" s="27"/>
      <c r="GQ20" s="28"/>
      <c r="GR20" s="29"/>
      <c r="GS20" s="16"/>
      <c r="GT20" s="27"/>
      <c r="GV20" s="28"/>
      <c r="GW20" s="29"/>
      <c r="GX20" s="16"/>
      <c r="GY20" s="27"/>
      <c r="HA20" s="28"/>
      <c r="HB20" s="29"/>
      <c r="HC20" s="16"/>
      <c r="HD20" s="27"/>
      <c r="HF20" s="28"/>
      <c r="HG20" s="29"/>
      <c r="HH20" s="16"/>
      <c r="HI20" s="27"/>
      <c r="HK20" s="28"/>
      <c r="HL20" s="29"/>
      <c r="HM20" s="16"/>
      <c r="HN20" s="27"/>
      <c r="HP20" s="28"/>
      <c r="HQ20" s="29"/>
      <c r="HR20" s="16"/>
      <c r="HS20" s="27"/>
      <c r="HU20" s="28"/>
      <c r="HV20" s="29"/>
      <c r="HW20" s="16"/>
      <c r="HX20" s="27"/>
      <c r="HZ20" s="28"/>
      <c r="IA20" s="29"/>
      <c r="IB20" s="16"/>
      <c r="IC20" s="27"/>
      <c r="IE20" s="28"/>
      <c r="IF20" s="29"/>
      <c r="IG20" s="16"/>
      <c r="IH20" s="27"/>
    </row>
    <row r="21" spans="1:242">
      <c r="A21" s="128">
        <v>18</v>
      </c>
      <c r="B21" s="200" t="s">
        <v>41</v>
      </c>
      <c r="C21" s="216">
        <v>855996</v>
      </c>
      <c r="D21" s="216">
        <v>853701</v>
      </c>
      <c r="E21" s="202">
        <v>-0.26810872948004433</v>
      </c>
      <c r="F21" s="89"/>
      <c r="G21" s="29"/>
      <c r="H21" s="16"/>
      <c r="I21" s="27"/>
      <c r="J21" s="29"/>
      <c r="K21" s="16"/>
      <c r="L21" s="27"/>
      <c r="N21" s="28"/>
      <c r="O21" s="29"/>
      <c r="P21" s="16"/>
      <c r="Q21" s="27"/>
      <c r="S21" s="28"/>
      <c r="T21" s="29"/>
      <c r="U21" s="16"/>
      <c r="V21" s="27"/>
      <c r="X21" s="28"/>
      <c r="Y21" s="29"/>
      <c r="Z21" s="16"/>
      <c r="AA21" s="27"/>
      <c r="AC21" s="28"/>
      <c r="AD21" s="29"/>
      <c r="AE21" s="16"/>
      <c r="AF21" s="27"/>
      <c r="AH21" s="28"/>
      <c r="AI21" s="29"/>
      <c r="AJ21" s="16"/>
      <c r="AK21" s="27"/>
      <c r="AM21" s="28"/>
      <c r="AN21" s="29"/>
      <c r="AO21" s="16"/>
      <c r="AP21" s="27"/>
      <c r="AR21" s="28"/>
      <c r="AS21" s="29"/>
      <c r="AT21" s="16"/>
      <c r="AU21" s="27"/>
      <c r="AW21" s="28"/>
      <c r="AX21" s="29"/>
      <c r="AY21" s="16"/>
      <c r="AZ21" s="27"/>
      <c r="BB21" s="28"/>
      <c r="BC21" s="29"/>
      <c r="BD21" s="16"/>
      <c r="BE21" s="27"/>
      <c r="BG21" s="28"/>
      <c r="BH21" s="29"/>
      <c r="BI21" s="16"/>
      <c r="BJ21" s="27"/>
      <c r="BL21" s="28"/>
      <c r="BM21" s="29"/>
      <c r="BN21" s="16"/>
      <c r="BO21" s="27"/>
      <c r="BQ21" s="28"/>
      <c r="BR21" s="29"/>
      <c r="BS21" s="16"/>
      <c r="BT21" s="27"/>
      <c r="BV21" s="28"/>
      <c r="BW21" s="29"/>
      <c r="BX21" s="16"/>
      <c r="BY21" s="27"/>
      <c r="CA21" s="28"/>
      <c r="CB21" s="29"/>
      <c r="CC21" s="16"/>
      <c r="CD21" s="27"/>
      <c r="CF21" s="28"/>
      <c r="CG21" s="29"/>
      <c r="CH21" s="16"/>
      <c r="CI21" s="27"/>
      <c r="CK21" s="28"/>
      <c r="CL21" s="29"/>
      <c r="CM21" s="16"/>
      <c r="CN21" s="27"/>
      <c r="CP21" s="28"/>
      <c r="CQ21" s="29"/>
      <c r="CR21" s="16"/>
      <c r="CS21" s="27"/>
      <c r="CU21" s="28"/>
      <c r="CV21" s="29"/>
      <c r="CW21" s="16"/>
      <c r="CX21" s="27"/>
      <c r="CZ21" s="28"/>
      <c r="DA21" s="29"/>
      <c r="DB21" s="16"/>
      <c r="DC21" s="27"/>
      <c r="DE21" s="28"/>
      <c r="DF21" s="29"/>
      <c r="DG21" s="16"/>
      <c r="DH21" s="27"/>
      <c r="DJ21" s="28"/>
      <c r="DK21" s="29"/>
      <c r="DL21" s="16"/>
      <c r="DM21" s="27"/>
      <c r="DO21" s="28"/>
      <c r="DP21" s="29"/>
      <c r="DQ21" s="16"/>
      <c r="DR21" s="27"/>
      <c r="DT21" s="28"/>
      <c r="DU21" s="29"/>
      <c r="DV21" s="16"/>
      <c r="DW21" s="27"/>
      <c r="DY21" s="28"/>
      <c r="DZ21" s="29"/>
      <c r="EA21" s="16"/>
      <c r="EB21" s="27"/>
      <c r="ED21" s="28"/>
      <c r="EE21" s="29"/>
      <c r="EF21" s="16"/>
      <c r="EG21" s="27"/>
      <c r="EI21" s="28"/>
      <c r="EJ21" s="29"/>
      <c r="EK21" s="16"/>
      <c r="EL21" s="27"/>
      <c r="EN21" s="28"/>
      <c r="EO21" s="29"/>
      <c r="EP21" s="16"/>
      <c r="EQ21" s="27"/>
      <c r="ES21" s="28"/>
      <c r="ET21" s="29"/>
      <c r="EU21" s="16"/>
      <c r="EV21" s="27"/>
      <c r="EX21" s="28"/>
      <c r="EY21" s="29"/>
      <c r="EZ21" s="16"/>
      <c r="FA21" s="27"/>
      <c r="FC21" s="28"/>
      <c r="FD21" s="29"/>
      <c r="FE21" s="16"/>
      <c r="FF21" s="27"/>
      <c r="FH21" s="28"/>
      <c r="FI21" s="29"/>
      <c r="FJ21" s="16"/>
      <c r="FK21" s="27"/>
      <c r="FM21" s="28"/>
      <c r="FN21" s="29"/>
      <c r="FO21" s="16"/>
      <c r="FP21" s="27"/>
      <c r="FR21" s="28"/>
      <c r="FS21" s="29"/>
      <c r="FT21" s="16"/>
      <c r="FU21" s="27"/>
      <c r="FW21" s="28"/>
      <c r="FX21" s="29"/>
      <c r="FY21" s="16"/>
      <c r="FZ21" s="27"/>
      <c r="GB21" s="28"/>
      <c r="GC21" s="29"/>
      <c r="GD21" s="16"/>
      <c r="GE21" s="27"/>
      <c r="GG21" s="28"/>
      <c r="GH21" s="29"/>
      <c r="GI21" s="16"/>
      <c r="GJ21" s="27"/>
      <c r="GL21" s="28"/>
      <c r="GM21" s="29"/>
      <c r="GN21" s="16"/>
      <c r="GO21" s="27"/>
      <c r="GQ21" s="28"/>
      <c r="GR21" s="29"/>
      <c r="GS21" s="16"/>
      <c r="GT21" s="27"/>
      <c r="GV21" s="28"/>
      <c r="GW21" s="29"/>
      <c r="GX21" s="16"/>
      <c r="GY21" s="27"/>
      <c r="HA21" s="28"/>
      <c r="HB21" s="29"/>
      <c r="HC21" s="16"/>
      <c r="HD21" s="27"/>
      <c r="HF21" s="28"/>
      <c r="HG21" s="29"/>
      <c r="HH21" s="16"/>
      <c r="HI21" s="27"/>
      <c r="HK21" s="28"/>
      <c r="HL21" s="29"/>
      <c r="HM21" s="16"/>
      <c r="HN21" s="27"/>
      <c r="HP21" s="28"/>
      <c r="HQ21" s="29"/>
      <c r="HR21" s="16"/>
      <c r="HS21" s="27"/>
      <c r="HU21" s="28"/>
      <c r="HV21" s="29"/>
      <c r="HW21" s="16"/>
      <c r="HX21" s="27"/>
      <c r="HZ21" s="28"/>
      <c r="IA21" s="29"/>
      <c r="IB21" s="16"/>
      <c r="IC21" s="27"/>
      <c r="IE21" s="28"/>
      <c r="IF21" s="29"/>
      <c r="IG21" s="16"/>
      <c r="IH21" s="27"/>
    </row>
    <row r="22" spans="1:242">
      <c r="A22" s="128">
        <v>19</v>
      </c>
      <c r="B22" s="200" t="s">
        <v>43</v>
      </c>
      <c r="C22" s="216">
        <v>830126</v>
      </c>
      <c r="D22" s="216">
        <v>838754</v>
      </c>
      <c r="E22" s="202">
        <v>1.0393602898837044</v>
      </c>
      <c r="F22" s="89"/>
      <c r="G22" s="29"/>
      <c r="H22" s="16"/>
      <c r="I22" s="27"/>
      <c r="J22" s="29"/>
      <c r="K22" s="16"/>
      <c r="L22" s="27"/>
      <c r="N22" s="28"/>
      <c r="O22" s="29"/>
      <c r="P22" s="16"/>
      <c r="Q22" s="27"/>
      <c r="S22" s="28"/>
      <c r="T22" s="29"/>
      <c r="U22" s="16"/>
      <c r="V22" s="27"/>
      <c r="X22" s="28"/>
      <c r="Y22" s="29"/>
      <c r="Z22" s="16"/>
      <c r="AA22" s="27"/>
      <c r="AC22" s="28"/>
      <c r="AD22" s="29"/>
      <c r="AE22" s="16"/>
      <c r="AF22" s="27"/>
      <c r="AH22" s="28"/>
      <c r="AI22" s="29"/>
      <c r="AJ22" s="16"/>
      <c r="AK22" s="27"/>
      <c r="AM22" s="28"/>
      <c r="AN22" s="29"/>
      <c r="AO22" s="16"/>
      <c r="AP22" s="27"/>
      <c r="AR22" s="28"/>
      <c r="AS22" s="29"/>
      <c r="AT22" s="16"/>
      <c r="AU22" s="27"/>
      <c r="AW22" s="28"/>
      <c r="AX22" s="29"/>
      <c r="AY22" s="16"/>
      <c r="AZ22" s="27"/>
      <c r="BB22" s="28"/>
      <c r="BC22" s="29"/>
      <c r="BD22" s="16"/>
      <c r="BE22" s="27"/>
      <c r="BG22" s="28"/>
      <c r="BH22" s="29"/>
      <c r="BI22" s="16"/>
      <c r="BJ22" s="27"/>
      <c r="BL22" s="28"/>
      <c r="BM22" s="29"/>
      <c r="BN22" s="16"/>
      <c r="BO22" s="27"/>
      <c r="BQ22" s="28"/>
      <c r="BR22" s="29"/>
      <c r="BS22" s="16"/>
      <c r="BT22" s="27"/>
      <c r="BV22" s="28"/>
      <c r="BW22" s="29"/>
      <c r="BX22" s="16"/>
      <c r="BY22" s="27"/>
      <c r="CA22" s="28"/>
      <c r="CB22" s="29"/>
      <c r="CC22" s="16"/>
      <c r="CD22" s="27"/>
      <c r="CF22" s="28"/>
      <c r="CG22" s="29"/>
      <c r="CH22" s="16"/>
      <c r="CI22" s="27"/>
      <c r="CK22" s="28"/>
      <c r="CL22" s="29"/>
      <c r="CM22" s="16"/>
      <c r="CN22" s="27"/>
      <c r="CP22" s="28"/>
      <c r="CQ22" s="29"/>
      <c r="CR22" s="16"/>
      <c r="CS22" s="27"/>
      <c r="CU22" s="28"/>
      <c r="CV22" s="29"/>
      <c r="CW22" s="16"/>
      <c r="CX22" s="27"/>
      <c r="CZ22" s="28"/>
      <c r="DA22" s="29"/>
      <c r="DB22" s="16"/>
      <c r="DC22" s="27"/>
      <c r="DE22" s="28"/>
      <c r="DF22" s="29"/>
      <c r="DG22" s="16"/>
      <c r="DH22" s="27"/>
      <c r="DJ22" s="28"/>
      <c r="DK22" s="29"/>
      <c r="DL22" s="16"/>
      <c r="DM22" s="27"/>
      <c r="DO22" s="28"/>
      <c r="DP22" s="29"/>
      <c r="DQ22" s="16"/>
      <c r="DR22" s="27"/>
      <c r="DT22" s="28"/>
      <c r="DU22" s="29"/>
      <c r="DV22" s="16"/>
      <c r="DW22" s="27"/>
      <c r="DY22" s="28"/>
      <c r="DZ22" s="29"/>
      <c r="EA22" s="16"/>
      <c r="EB22" s="27"/>
      <c r="ED22" s="28"/>
      <c r="EE22" s="29"/>
      <c r="EF22" s="16"/>
      <c r="EG22" s="27"/>
      <c r="EI22" s="28"/>
      <c r="EJ22" s="29"/>
      <c r="EK22" s="16"/>
      <c r="EL22" s="27"/>
      <c r="EN22" s="28"/>
      <c r="EO22" s="29"/>
      <c r="EP22" s="16"/>
      <c r="EQ22" s="27"/>
      <c r="ES22" s="28"/>
      <c r="ET22" s="29"/>
      <c r="EU22" s="16"/>
      <c r="EV22" s="27"/>
      <c r="EX22" s="28"/>
      <c r="EY22" s="29"/>
      <c r="EZ22" s="16"/>
      <c r="FA22" s="27"/>
      <c r="FC22" s="28"/>
      <c r="FD22" s="29"/>
      <c r="FE22" s="16"/>
      <c r="FF22" s="27"/>
      <c r="FH22" s="28"/>
      <c r="FI22" s="29"/>
      <c r="FJ22" s="16"/>
      <c r="FK22" s="27"/>
      <c r="FM22" s="28"/>
      <c r="FN22" s="29"/>
      <c r="FO22" s="16"/>
      <c r="FP22" s="27"/>
      <c r="FR22" s="28"/>
      <c r="FS22" s="29"/>
      <c r="FT22" s="16"/>
      <c r="FU22" s="27"/>
      <c r="FW22" s="28"/>
      <c r="FX22" s="29"/>
      <c r="FY22" s="16"/>
      <c r="FZ22" s="27"/>
      <c r="GB22" s="28"/>
      <c r="GC22" s="29"/>
      <c r="GD22" s="16"/>
      <c r="GE22" s="27"/>
      <c r="GG22" s="28"/>
      <c r="GH22" s="29"/>
      <c r="GI22" s="16"/>
      <c r="GJ22" s="27"/>
      <c r="GL22" s="28"/>
      <c r="GM22" s="29"/>
      <c r="GN22" s="16"/>
      <c r="GO22" s="27"/>
      <c r="GQ22" s="28"/>
      <c r="GR22" s="29"/>
      <c r="GS22" s="16"/>
      <c r="GT22" s="27"/>
      <c r="GV22" s="28"/>
      <c r="GW22" s="29"/>
      <c r="GX22" s="16"/>
      <c r="GY22" s="27"/>
      <c r="HA22" s="28"/>
      <c r="HB22" s="29"/>
      <c r="HC22" s="16"/>
      <c r="HD22" s="27"/>
      <c r="HF22" s="28"/>
      <c r="HG22" s="29"/>
      <c r="HH22" s="16"/>
      <c r="HI22" s="27"/>
      <c r="HK22" s="28"/>
      <c r="HL22" s="29"/>
      <c r="HM22" s="16"/>
      <c r="HN22" s="27"/>
      <c r="HP22" s="28"/>
      <c r="HQ22" s="29"/>
      <c r="HR22" s="16"/>
      <c r="HS22" s="27"/>
      <c r="HU22" s="28"/>
      <c r="HV22" s="29"/>
      <c r="HW22" s="16"/>
      <c r="HX22" s="27"/>
      <c r="HZ22" s="28"/>
      <c r="IA22" s="29"/>
      <c r="IB22" s="16"/>
      <c r="IC22" s="27"/>
      <c r="IE22" s="28"/>
      <c r="IF22" s="29"/>
      <c r="IG22" s="16"/>
      <c r="IH22" s="27"/>
    </row>
    <row r="23" spans="1:242">
      <c r="A23" s="128">
        <v>20</v>
      </c>
      <c r="B23" s="200" t="s">
        <v>35</v>
      </c>
      <c r="C23" s="216">
        <v>783034</v>
      </c>
      <c r="D23" s="216">
        <v>828221</v>
      </c>
      <c r="E23" s="202">
        <v>5.7707583578746258</v>
      </c>
      <c r="F23" s="89"/>
      <c r="G23" s="29"/>
      <c r="H23" s="16"/>
      <c r="I23" s="27"/>
      <c r="J23" s="29"/>
      <c r="K23" s="16"/>
      <c r="L23" s="27"/>
      <c r="N23" s="28"/>
      <c r="O23" s="29"/>
      <c r="P23" s="16"/>
      <c r="Q23" s="27"/>
      <c r="S23" s="28"/>
      <c r="T23" s="29"/>
      <c r="U23" s="16"/>
      <c r="V23" s="27"/>
      <c r="X23" s="28"/>
      <c r="Y23" s="29"/>
      <c r="Z23" s="16"/>
      <c r="AA23" s="27"/>
      <c r="AC23" s="28"/>
      <c r="AD23" s="29"/>
      <c r="AE23" s="16"/>
      <c r="AF23" s="27"/>
      <c r="AH23" s="28"/>
      <c r="AI23" s="29"/>
      <c r="AJ23" s="16"/>
      <c r="AK23" s="27"/>
      <c r="AM23" s="28"/>
      <c r="AN23" s="29"/>
      <c r="AO23" s="16"/>
      <c r="AP23" s="27"/>
      <c r="AR23" s="28"/>
      <c r="AS23" s="29"/>
      <c r="AT23" s="16"/>
      <c r="AU23" s="27"/>
      <c r="AW23" s="28"/>
      <c r="AX23" s="29"/>
      <c r="AY23" s="16"/>
      <c r="AZ23" s="27"/>
      <c r="BB23" s="28"/>
      <c r="BC23" s="29"/>
      <c r="BD23" s="16"/>
      <c r="BE23" s="27"/>
      <c r="BG23" s="28"/>
      <c r="BH23" s="29"/>
      <c r="BI23" s="16"/>
      <c r="BJ23" s="27"/>
      <c r="BL23" s="28"/>
      <c r="BM23" s="29"/>
      <c r="BN23" s="16"/>
      <c r="BO23" s="27"/>
      <c r="BQ23" s="28"/>
      <c r="BR23" s="29"/>
      <c r="BS23" s="16"/>
      <c r="BT23" s="27"/>
      <c r="BV23" s="28"/>
      <c r="BW23" s="29"/>
      <c r="BX23" s="16"/>
      <c r="BY23" s="27"/>
      <c r="CA23" s="28"/>
      <c r="CB23" s="29"/>
      <c r="CC23" s="16"/>
      <c r="CD23" s="27"/>
      <c r="CF23" s="28"/>
      <c r="CG23" s="29"/>
      <c r="CH23" s="16"/>
      <c r="CI23" s="27"/>
      <c r="CK23" s="28"/>
      <c r="CL23" s="29"/>
      <c r="CM23" s="16"/>
      <c r="CN23" s="27"/>
      <c r="CP23" s="28"/>
      <c r="CQ23" s="29"/>
      <c r="CR23" s="16"/>
      <c r="CS23" s="27"/>
      <c r="CU23" s="28"/>
      <c r="CV23" s="29"/>
      <c r="CW23" s="16"/>
      <c r="CX23" s="27"/>
      <c r="CZ23" s="28"/>
      <c r="DA23" s="29"/>
      <c r="DB23" s="16"/>
      <c r="DC23" s="27"/>
      <c r="DE23" s="28"/>
      <c r="DF23" s="29"/>
      <c r="DG23" s="16"/>
      <c r="DH23" s="27"/>
      <c r="DJ23" s="28"/>
      <c r="DK23" s="29"/>
      <c r="DL23" s="16"/>
      <c r="DM23" s="27"/>
      <c r="DO23" s="28"/>
      <c r="DP23" s="29"/>
      <c r="DQ23" s="16"/>
      <c r="DR23" s="27"/>
      <c r="DT23" s="28"/>
      <c r="DU23" s="29"/>
      <c r="DV23" s="16"/>
      <c r="DW23" s="27"/>
      <c r="DY23" s="28"/>
      <c r="DZ23" s="29"/>
      <c r="EA23" s="16"/>
      <c r="EB23" s="27"/>
      <c r="ED23" s="28"/>
      <c r="EE23" s="29"/>
      <c r="EF23" s="16"/>
      <c r="EG23" s="27"/>
      <c r="EI23" s="28"/>
      <c r="EJ23" s="29"/>
      <c r="EK23" s="16"/>
      <c r="EL23" s="27"/>
      <c r="EN23" s="28"/>
      <c r="EO23" s="29"/>
      <c r="EP23" s="16"/>
      <c r="EQ23" s="27"/>
      <c r="ES23" s="28"/>
      <c r="ET23" s="29"/>
      <c r="EU23" s="16"/>
      <c r="EV23" s="27"/>
      <c r="EX23" s="28"/>
      <c r="EY23" s="29"/>
      <c r="EZ23" s="16"/>
      <c r="FA23" s="27"/>
      <c r="FC23" s="28"/>
      <c r="FD23" s="29"/>
      <c r="FE23" s="16"/>
      <c r="FF23" s="27"/>
      <c r="FH23" s="28"/>
      <c r="FI23" s="29"/>
      <c r="FJ23" s="16"/>
      <c r="FK23" s="27"/>
      <c r="FM23" s="28"/>
      <c r="FN23" s="29"/>
      <c r="FO23" s="16"/>
      <c r="FP23" s="27"/>
      <c r="FR23" s="28"/>
      <c r="FS23" s="29"/>
      <c r="FT23" s="16"/>
      <c r="FU23" s="27"/>
      <c r="FW23" s="28"/>
      <c r="FX23" s="29"/>
      <c r="FY23" s="16"/>
      <c r="FZ23" s="27"/>
      <c r="GB23" s="28"/>
      <c r="GC23" s="29"/>
      <c r="GD23" s="16"/>
      <c r="GE23" s="27"/>
      <c r="GG23" s="28"/>
      <c r="GH23" s="29"/>
      <c r="GI23" s="16"/>
      <c r="GJ23" s="27"/>
      <c r="GL23" s="28"/>
      <c r="GM23" s="29"/>
      <c r="GN23" s="16"/>
      <c r="GO23" s="27"/>
      <c r="GQ23" s="28"/>
      <c r="GR23" s="29"/>
      <c r="GS23" s="16"/>
      <c r="GT23" s="27"/>
      <c r="GV23" s="28"/>
      <c r="GW23" s="29"/>
      <c r="GX23" s="16"/>
      <c r="GY23" s="27"/>
      <c r="HA23" s="28"/>
      <c r="HB23" s="29"/>
      <c r="HC23" s="16"/>
      <c r="HD23" s="27"/>
      <c r="HF23" s="28"/>
      <c r="HG23" s="29"/>
      <c r="HH23" s="16"/>
      <c r="HI23" s="27"/>
      <c r="HK23" s="28"/>
      <c r="HL23" s="29"/>
      <c r="HM23" s="16"/>
      <c r="HN23" s="27"/>
      <c r="HP23" s="28"/>
      <c r="HQ23" s="29"/>
      <c r="HR23" s="16"/>
      <c r="HS23" s="27"/>
      <c r="HU23" s="28"/>
      <c r="HV23" s="29"/>
      <c r="HW23" s="16"/>
      <c r="HX23" s="27"/>
      <c r="HZ23" s="28"/>
      <c r="IA23" s="29"/>
      <c r="IB23" s="16"/>
      <c r="IC23" s="27"/>
      <c r="IE23" s="28"/>
      <c r="IF23" s="29"/>
      <c r="IG23" s="16"/>
      <c r="IH23" s="27"/>
    </row>
    <row r="24" spans="1:242">
      <c r="A24" s="128">
        <v>21</v>
      </c>
      <c r="B24" s="200" t="s">
        <v>68</v>
      </c>
      <c r="C24" s="216">
        <v>780350</v>
      </c>
      <c r="D24" s="216">
        <v>822176</v>
      </c>
      <c r="E24" s="202">
        <v>5.3599026078041909</v>
      </c>
      <c r="F24" s="89"/>
      <c r="G24" s="29"/>
      <c r="H24" s="16"/>
      <c r="I24" s="27"/>
      <c r="J24" s="29"/>
      <c r="K24" s="16"/>
      <c r="L24" s="27"/>
      <c r="N24" s="28"/>
      <c r="O24" s="29"/>
      <c r="P24" s="16"/>
      <c r="Q24" s="27"/>
      <c r="S24" s="28"/>
      <c r="T24" s="29"/>
      <c r="U24" s="16"/>
      <c r="V24" s="27"/>
      <c r="X24" s="28"/>
      <c r="Y24" s="29"/>
      <c r="Z24" s="16"/>
      <c r="AA24" s="27"/>
      <c r="AC24" s="28"/>
      <c r="AD24" s="29"/>
      <c r="AE24" s="16"/>
      <c r="AF24" s="27"/>
      <c r="AH24" s="28"/>
      <c r="AI24" s="29"/>
      <c r="AJ24" s="16"/>
      <c r="AK24" s="27"/>
      <c r="AM24" s="28"/>
      <c r="AN24" s="29"/>
      <c r="AO24" s="16"/>
      <c r="AP24" s="27"/>
      <c r="AR24" s="28"/>
      <c r="AS24" s="29"/>
      <c r="AT24" s="16"/>
      <c r="AU24" s="27"/>
      <c r="AW24" s="28"/>
      <c r="AX24" s="29"/>
      <c r="AY24" s="16"/>
      <c r="AZ24" s="27"/>
      <c r="BB24" s="28"/>
      <c r="BC24" s="29"/>
      <c r="BD24" s="16"/>
      <c r="BE24" s="27"/>
      <c r="BG24" s="28"/>
      <c r="BH24" s="29"/>
      <c r="BI24" s="16"/>
      <c r="BJ24" s="27"/>
      <c r="BL24" s="28"/>
      <c r="BM24" s="29"/>
      <c r="BN24" s="16"/>
      <c r="BO24" s="27"/>
      <c r="BQ24" s="28"/>
      <c r="BR24" s="29"/>
      <c r="BS24" s="16"/>
      <c r="BT24" s="27"/>
      <c r="BV24" s="28"/>
      <c r="BW24" s="29"/>
      <c r="BX24" s="16"/>
      <c r="BY24" s="27"/>
      <c r="CA24" s="28"/>
      <c r="CB24" s="29"/>
      <c r="CC24" s="16"/>
      <c r="CD24" s="27"/>
      <c r="CF24" s="28"/>
      <c r="CG24" s="29"/>
      <c r="CH24" s="16"/>
      <c r="CI24" s="27"/>
      <c r="CK24" s="28"/>
      <c r="CL24" s="29"/>
      <c r="CM24" s="16"/>
      <c r="CN24" s="27"/>
      <c r="CP24" s="28"/>
      <c r="CQ24" s="29"/>
      <c r="CR24" s="16"/>
      <c r="CS24" s="27"/>
      <c r="CU24" s="28"/>
      <c r="CV24" s="29"/>
      <c r="CW24" s="16"/>
      <c r="CX24" s="27"/>
      <c r="CZ24" s="28"/>
      <c r="DA24" s="29"/>
      <c r="DB24" s="16"/>
      <c r="DC24" s="27"/>
      <c r="DE24" s="28"/>
      <c r="DF24" s="29"/>
      <c r="DG24" s="16"/>
      <c r="DH24" s="27"/>
      <c r="DJ24" s="28"/>
      <c r="DK24" s="29"/>
      <c r="DL24" s="16"/>
      <c r="DM24" s="27"/>
      <c r="DO24" s="28"/>
      <c r="DP24" s="29"/>
      <c r="DQ24" s="16"/>
      <c r="DR24" s="27"/>
      <c r="DT24" s="28"/>
      <c r="DU24" s="29"/>
      <c r="DV24" s="16"/>
      <c r="DW24" s="27"/>
      <c r="DY24" s="28"/>
      <c r="DZ24" s="29"/>
      <c r="EA24" s="16"/>
      <c r="EB24" s="27"/>
      <c r="ED24" s="28"/>
      <c r="EE24" s="29"/>
      <c r="EF24" s="16"/>
      <c r="EG24" s="27"/>
      <c r="EI24" s="28"/>
      <c r="EJ24" s="29"/>
      <c r="EK24" s="16"/>
      <c r="EL24" s="27"/>
      <c r="EN24" s="28"/>
      <c r="EO24" s="29"/>
      <c r="EP24" s="16"/>
      <c r="EQ24" s="27"/>
      <c r="ES24" s="28"/>
      <c r="ET24" s="29"/>
      <c r="EU24" s="16"/>
      <c r="EV24" s="27"/>
      <c r="EX24" s="28"/>
      <c r="EY24" s="29"/>
      <c r="EZ24" s="16"/>
      <c r="FA24" s="27"/>
      <c r="FC24" s="28"/>
      <c r="FD24" s="29"/>
      <c r="FE24" s="16"/>
      <c r="FF24" s="27"/>
      <c r="FH24" s="28"/>
      <c r="FI24" s="29"/>
      <c r="FJ24" s="16"/>
      <c r="FK24" s="27"/>
      <c r="FM24" s="28"/>
      <c r="FN24" s="29"/>
      <c r="FO24" s="16"/>
      <c r="FP24" s="27"/>
      <c r="FR24" s="28"/>
      <c r="FS24" s="29"/>
      <c r="FT24" s="16"/>
      <c r="FU24" s="27"/>
      <c r="FW24" s="28"/>
      <c r="FX24" s="29"/>
      <c r="FY24" s="16"/>
      <c r="FZ24" s="27"/>
      <c r="GB24" s="28"/>
      <c r="GC24" s="29"/>
      <c r="GD24" s="16"/>
      <c r="GE24" s="27"/>
      <c r="GG24" s="28"/>
      <c r="GH24" s="29"/>
      <c r="GI24" s="16"/>
      <c r="GJ24" s="27"/>
      <c r="GL24" s="28"/>
      <c r="GM24" s="29"/>
      <c r="GN24" s="16"/>
      <c r="GO24" s="27"/>
      <c r="GQ24" s="28"/>
      <c r="GR24" s="29"/>
      <c r="GS24" s="16"/>
      <c r="GT24" s="27"/>
      <c r="GV24" s="28"/>
      <c r="GW24" s="29"/>
      <c r="GX24" s="16"/>
      <c r="GY24" s="27"/>
      <c r="HA24" s="28"/>
      <c r="HB24" s="29"/>
      <c r="HC24" s="16"/>
      <c r="HD24" s="27"/>
      <c r="HF24" s="28"/>
      <c r="HG24" s="29"/>
      <c r="HH24" s="16"/>
      <c r="HI24" s="27"/>
      <c r="HK24" s="28"/>
      <c r="HL24" s="29"/>
      <c r="HM24" s="16"/>
      <c r="HN24" s="27"/>
      <c r="HP24" s="28"/>
      <c r="HQ24" s="29"/>
      <c r="HR24" s="16"/>
      <c r="HS24" s="27"/>
      <c r="HU24" s="28"/>
      <c r="HV24" s="29"/>
      <c r="HW24" s="16"/>
      <c r="HX24" s="27"/>
      <c r="HZ24" s="28"/>
      <c r="IA24" s="29"/>
      <c r="IB24" s="16"/>
      <c r="IC24" s="27"/>
      <c r="IE24" s="28"/>
      <c r="IF24" s="29"/>
      <c r="IG24" s="16"/>
      <c r="IH24" s="27"/>
    </row>
    <row r="25" spans="1:242">
      <c r="A25" s="128">
        <v>22</v>
      </c>
      <c r="B25" s="200" t="s">
        <v>69</v>
      </c>
      <c r="C25" s="216">
        <v>722348</v>
      </c>
      <c r="D25" s="216">
        <v>773986</v>
      </c>
      <c r="E25" s="202">
        <v>7.14863196132612</v>
      </c>
      <c r="F25" s="89"/>
      <c r="G25" s="29"/>
      <c r="H25" s="16"/>
      <c r="I25" s="27"/>
      <c r="J25" s="29"/>
      <c r="K25" s="16"/>
      <c r="L25" s="27"/>
      <c r="N25" s="28"/>
      <c r="O25" s="29"/>
      <c r="P25" s="16"/>
      <c r="Q25" s="27"/>
      <c r="S25" s="28"/>
      <c r="T25" s="29"/>
      <c r="U25" s="16"/>
      <c r="V25" s="27"/>
      <c r="X25" s="28"/>
      <c r="Y25" s="29"/>
      <c r="Z25" s="16"/>
      <c r="AA25" s="27"/>
      <c r="AC25" s="28"/>
      <c r="AD25" s="29"/>
      <c r="AE25" s="16"/>
      <c r="AF25" s="27"/>
      <c r="AH25" s="28"/>
      <c r="AI25" s="29"/>
      <c r="AJ25" s="16"/>
      <c r="AK25" s="27"/>
      <c r="AM25" s="28"/>
      <c r="AN25" s="29"/>
      <c r="AO25" s="16"/>
      <c r="AP25" s="27"/>
      <c r="AR25" s="28"/>
      <c r="AS25" s="29"/>
      <c r="AT25" s="16"/>
      <c r="AU25" s="27"/>
      <c r="AW25" s="28"/>
      <c r="AX25" s="29"/>
      <c r="AY25" s="16"/>
      <c r="AZ25" s="27"/>
      <c r="BB25" s="28"/>
      <c r="BC25" s="29"/>
      <c r="BD25" s="16"/>
      <c r="BE25" s="27"/>
      <c r="BG25" s="28"/>
      <c r="BH25" s="29"/>
      <c r="BI25" s="16"/>
      <c r="BJ25" s="27"/>
      <c r="BL25" s="28"/>
      <c r="BM25" s="29"/>
      <c r="BN25" s="16"/>
      <c r="BO25" s="27"/>
      <c r="BQ25" s="28"/>
      <c r="BR25" s="29"/>
      <c r="BS25" s="16"/>
      <c r="BT25" s="27"/>
      <c r="BV25" s="28"/>
      <c r="BW25" s="29"/>
      <c r="BX25" s="16"/>
      <c r="BY25" s="27"/>
      <c r="CA25" s="28"/>
      <c r="CB25" s="29"/>
      <c r="CC25" s="16"/>
      <c r="CD25" s="27"/>
      <c r="CF25" s="28"/>
      <c r="CG25" s="29"/>
      <c r="CH25" s="16"/>
      <c r="CI25" s="27"/>
      <c r="CK25" s="28"/>
      <c r="CL25" s="29"/>
      <c r="CM25" s="16"/>
      <c r="CN25" s="27"/>
      <c r="CP25" s="28"/>
      <c r="CQ25" s="29"/>
      <c r="CR25" s="16"/>
      <c r="CS25" s="27"/>
      <c r="CU25" s="28"/>
      <c r="CV25" s="29"/>
      <c r="CW25" s="16"/>
      <c r="CX25" s="27"/>
      <c r="CZ25" s="28"/>
      <c r="DA25" s="29"/>
      <c r="DB25" s="16"/>
      <c r="DC25" s="27"/>
      <c r="DE25" s="28"/>
      <c r="DF25" s="29"/>
      <c r="DG25" s="16"/>
      <c r="DH25" s="27"/>
      <c r="DJ25" s="28"/>
      <c r="DK25" s="29"/>
      <c r="DL25" s="16"/>
      <c r="DM25" s="27"/>
      <c r="DO25" s="28"/>
      <c r="DP25" s="29"/>
      <c r="DQ25" s="16"/>
      <c r="DR25" s="27"/>
      <c r="DT25" s="28"/>
      <c r="DU25" s="29"/>
      <c r="DV25" s="16"/>
      <c r="DW25" s="27"/>
      <c r="DY25" s="28"/>
      <c r="DZ25" s="29"/>
      <c r="EA25" s="16"/>
      <c r="EB25" s="27"/>
      <c r="ED25" s="28"/>
      <c r="EE25" s="29"/>
      <c r="EF25" s="16"/>
      <c r="EG25" s="27"/>
      <c r="EI25" s="28"/>
      <c r="EJ25" s="29"/>
      <c r="EK25" s="16"/>
      <c r="EL25" s="27"/>
      <c r="EN25" s="28"/>
      <c r="EO25" s="29"/>
      <c r="EP25" s="16"/>
      <c r="EQ25" s="27"/>
      <c r="ES25" s="28"/>
      <c r="ET25" s="29"/>
      <c r="EU25" s="16"/>
      <c r="EV25" s="27"/>
      <c r="EX25" s="28"/>
      <c r="EY25" s="29"/>
      <c r="EZ25" s="16"/>
      <c r="FA25" s="27"/>
      <c r="FC25" s="28"/>
      <c r="FD25" s="29"/>
      <c r="FE25" s="16"/>
      <c r="FF25" s="27"/>
      <c r="FH25" s="28"/>
      <c r="FI25" s="29"/>
      <c r="FJ25" s="16"/>
      <c r="FK25" s="27"/>
      <c r="FM25" s="28"/>
      <c r="FN25" s="29"/>
      <c r="FO25" s="16"/>
      <c r="FP25" s="27"/>
      <c r="FR25" s="28"/>
      <c r="FS25" s="29"/>
      <c r="FT25" s="16"/>
      <c r="FU25" s="27"/>
      <c r="FW25" s="28"/>
      <c r="FX25" s="29"/>
      <c r="FY25" s="16"/>
      <c r="FZ25" s="27"/>
      <c r="GB25" s="28"/>
      <c r="GC25" s="29"/>
      <c r="GD25" s="16"/>
      <c r="GE25" s="27"/>
      <c r="GG25" s="28"/>
      <c r="GH25" s="29"/>
      <c r="GI25" s="16"/>
      <c r="GJ25" s="27"/>
      <c r="GL25" s="28"/>
      <c r="GM25" s="29"/>
      <c r="GN25" s="16"/>
      <c r="GO25" s="27"/>
      <c r="GQ25" s="28"/>
      <c r="GR25" s="29"/>
      <c r="GS25" s="16"/>
      <c r="GT25" s="27"/>
      <c r="GV25" s="28"/>
      <c r="GW25" s="29"/>
      <c r="GX25" s="16"/>
      <c r="GY25" s="27"/>
      <c r="HA25" s="28"/>
      <c r="HB25" s="29"/>
      <c r="HC25" s="16"/>
      <c r="HD25" s="27"/>
      <c r="HF25" s="28"/>
      <c r="HG25" s="29"/>
      <c r="HH25" s="16"/>
      <c r="HI25" s="27"/>
      <c r="HK25" s="28"/>
      <c r="HL25" s="29"/>
      <c r="HM25" s="16"/>
      <c r="HN25" s="27"/>
      <c r="HP25" s="28"/>
      <c r="HQ25" s="29"/>
      <c r="HR25" s="16"/>
      <c r="HS25" s="27"/>
      <c r="HU25" s="28"/>
      <c r="HV25" s="29"/>
      <c r="HW25" s="16"/>
      <c r="HX25" s="27"/>
      <c r="HZ25" s="28"/>
      <c r="IA25" s="29"/>
      <c r="IB25" s="16"/>
      <c r="IC25" s="27"/>
      <c r="IE25" s="28"/>
      <c r="IF25" s="29"/>
      <c r="IG25" s="16"/>
      <c r="IH25" s="27"/>
    </row>
    <row r="26" spans="1:242">
      <c r="A26" s="128">
        <v>23</v>
      </c>
      <c r="B26" s="200" t="s">
        <v>40</v>
      </c>
      <c r="C26" s="216">
        <v>714563</v>
      </c>
      <c r="D26" s="216">
        <v>730412</v>
      </c>
      <c r="E26" s="202">
        <v>2.2179989727987595</v>
      </c>
      <c r="F26" s="89"/>
      <c r="G26" s="29"/>
      <c r="H26" s="16"/>
      <c r="I26" s="27"/>
      <c r="J26" s="29"/>
      <c r="K26" s="16"/>
      <c r="L26" s="27"/>
      <c r="N26" s="28"/>
      <c r="O26" s="29"/>
      <c r="P26" s="16"/>
      <c r="Q26" s="27"/>
      <c r="S26" s="28"/>
      <c r="T26" s="29"/>
      <c r="U26" s="16"/>
      <c r="V26" s="27"/>
      <c r="X26" s="28"/>
      <c r="Y26" s="29"/>
      <c r="Z26" s="16"/>
      <c r="AA26" s="27"/>
      <c r="AC26" s="28"/>
      <c r="AD26" s="29"/>
      <c r="AE26" s="16"/>
      <c r="AF26" s="27"/>
      <c r="AH26" s="28"/>
      <c r="AI26" s="29"/>
      <c r="AJ26" s="16"/>
      <c r="AK26" s="27"/>
      <c r="AM26" s="28"/>
      <c r="AN26" s="29"/>
      <c r="AO26" s="16"/>
      <c r="AP26" s="27"/>
      <c r="AR26" s="28"/>
      <c r="AS26" s="29"/>
      <c r="AT26" s="16"/>
      <c r="AU26" s="27"/>
      <c r="AW26" s="28"/>
      <c r="AX26" s="29"/>
      <c r="AY26" s="16"/>
      <c r="AZ26" s="27"/>
      <c r="BB26" s="28"/>
      <c r="BC26" s="29"/>
      <c r="BD26" s="16"/>
      <c r="BE26" s="27"/>
      <c r="BG26" s="28"/>
      <c r="BH26" s="29"/>
      <c r="BI26" s="16"/>
      <c r="BJ26" s="27"/>
      <c r="BL26" s="28"/>
      <c r="BM26" s="29"/>
      <c r="BN26" s="16"/>
      <c r="BO26" s="27"/>
      <c r="BQ26" s="28"/>
      <c r="BR26" s="29"/>
      <c r="BS26" s="16"/>
      <c r="BT26" s="27"/>
      <c r="BV26" s="28"/>
      <c r="BW26" s="29"/>
      <c r="BX26" s="16"/>
      <c r="BY26" s="27"/>
      <c r="CA26" s="28"/>
      <c r="CB26" s="29"/>
      <c r="CC26" s="16"/>
      <c r="CD26" s="27"/>
      <c r="CF26" s="28"/>
      <c r="CG26" s="29"/>
      <c r="CH26" s="16"/>
      <c r="CI26" s="27"/>
      <c r="CK26" s="28"/>
      <c r="CL26" s="29"/>
      <c r="CM26" s="16"/>
      <c r="CN26" s="27"/>
      <c r="CP26" s="28"/>
      <c r="CQ26" s="29"/>
      <c r="CR26" s="16"/>
      <c r="CS26" s="27"/>
      <c r="CU26" s="28"/>
      <c r="CV26" s="29"/>
      <c r="CW26" s="16"/>
      <c r="CX26" s="27"/>
      <c r="CZ26" s="28"/>
      <c r="DA26" s="29"/>
      <c r="DB26" s="16"/>
      <c r="DC26" s="27"/>
      <c r="DE26" s="28"/>
      <c r="DF26" s="29"/>
      <c r="DG26" s="16"/>
      <c r="DH26" s="27"/>
      <c r="DJ26" s="28"/>
      <c r="DK26" s="29"/>
      <c r="DL26" s="16"/>
      <c r="DM26" s="27"/>
      <c r="DO26" s="28"/>
      <c r="DP26" s="29"/>
      <c r="DQ26" s="16"/>
      <c r="DR26" s="27"/>
      <c r="DT26" s="28"/>
      <c r="DU26" s="29"/>
      <c r="DV26" s="16"/>
      <c r="DW26" s="27"/>
      <c r="DY26" s="28"/>
      <c r="DZ26" s="29"/>
      <c r="EA26" s="16"/>
      <c r="EB26" s="27"/>
      <c r="ED26" s="28"/>
      <c r="EE26" s="29"/>
      <c r="EF26" s="16"/>
      <c r="EG26" s="27"/>
      <c r="EI26" s="28"/>
      <c r="EJ26" s="29"/>
      <c r="EK26" s="16"/>
      <c r="EL26" s="27"/>
      <c r="EN26" s="28"/>
      <c r="EO26" s="29"/>
      <c r="EP26" s="16"/>
      <c r="EQ26" s="27"/>
      <c r="ES26" s="28"/>
      <c r="ET26" s="29"/>
      <c r="EU26" s="16"/>
      <c r="EV26" s="27"/>
      <c r="EX26" s="28"/>
      <c r="EY26" s="29"/>
      <c r="EZ26" s="16"/>
      <c r="FA26" s="27"/>
      <c r="FC26" s="28"/>
      <c r="FD26" s="29"/>
      <c r="FE26" s="16"/>
      <c r="FF26" s="27"/>
      <c r="FH26" s="28"/>
      <c r="FI26" s="29"/>
      <c r="FJ26" s="16"/>
      <c r="FK26" s="27"/>
      <c r="FM26" s="28"/>
      <c r="FN26" s="29"/>
      <c r="FO26" s="16"/>
      <c r="FP26" s="27"/>
      <c r="FR26" s="28"/>
      <c r="FS26" s="29"/>
      <c r="FT26" s="16"/>
      <c r="FU26" s="27"/>
      <c r="FW26" s="28"/>
      <c r="FX26" s="29"/>
      <c r="FY26" s="16"/>
      <c r="FZ26" s="27"/>
      <c r="GB26" s="28"/>
      <c r="GC26" s="29"/>
      <c r="GD26" s="16"/>
      <c r="GE26" s="27"/>
      <c r="GG26" s="28"/>
      <c r="GH26" s="29"/>
      <c r="GI26" s="16"/>
      <c r="GJ26" s="27"/>
      <c r="GL26" s="28"/>
      <c r="GM26" s="29"/>
      <c r="GN26" s="16"/>
      <c r="GO26" s="27"/>
      <c r="GQ26" s="28"/>
      <c r="GR26" s="29"/>
      <c r="GS26" s="16"/>
      <c r="GT26" s="27"/>
      <c r="GV26" s="28"/>
      <c r="GW26" s="29"/>
      <c r="GX26" s="16"/>
      <c r="GY26" s="27"/>
      <c r="HA26" s="28"/>
      <c r="HB26" s="29"/>
      <c r="HC26" s="16"/>
      <c r="HD26" s="27"/>
      <c r="HF26" s="28"/>
      <c r="HG26" s="29"/>
      <c r="HH26" s="16"/>
      <c r="HI26" s="27"/>
      <c r="HK26" s="28"/>
      <c r="HL26" s="29"/>
      <c r="HM26" s="16"/>
      <c r="HN26" s="27"/>
      <c r="HP26" s="28"/>
      <c r="HQ26" s="29"/>
      <c r="HR26" s="16"/>
      <c r="HS26" s="27"/>
      <c r="HU26" s="28"/>
      <c r="HV26" s="29"/>
      <c r="HW26" s="16"/>
      <c r="HX26" s="27"/>
      <c r="HZ26" s="28"/>
      <c r="IA26" s="29"/>
      <c r="IB26" s="16"/>
      <c r="IC26" s="27"/>
      <c r="IE26" s="28"/>
      <c r="IF26" s="29"/>
      <c r="IG26" s="16"/>
      <c r="IH26" s="27"/>
    </row>
    <row r="27" spans="1:242">
      <c r="A27" s="128">
        <v>24</v>
      </c>
      <c r="B27" s="200" t="s">
        <v>59</v>
      </c>
      <c r="C27" s="216">
        <v>644326</v>
      </c>
      <c r="D27" s="216">
        <v>718779</v>
      </c>
      <c r="E27" s="202">
        <v>11.555175485701337</v>
      </c>
      <c r="F27" s="89"/>
      <c r="G27" s="29"/>
      <c r="H27" s="16"/>
      <c r="I27" s="27"/>
      <c r="J27" s="29"/>
      <c r="K27" s="16"/>
      <c r="L27" s="27"/>
      <c r="N27" s="29"/>
      <c r="O27" s="29"/>
      <c r="P27" s="16"/>
      <c r="Q27" s="27"/>
      <c r="S27" s="29"/>
      <c r="T27" s="29"/>
      <c r="U27" s="16"/>
      <c r="V27" s="27"/>
      <c r="X27" s="29"/>
      <c r="Y27" s="29"/>
      <c r="Z27" s="16"/>
      <c r="AA27" s="27"/>
      <c r="AC27" s="29"/>
      <c r="AD27" s="29"/>
      <c r="AE27" s="16"/>
      <c r="AF27" s="27"/>
      <c r="AH27" s="29"/>
      <c r="AI27" s="29"/>
      <c r="AJ27" s="16"/>
      <c r="AK27" s="27"/>
      <c r="AM27" s="29"/>
      <c r="AN27" s="29"/>
      <c r="AO27" s="16"/>
      <c r="AP27" s="27"/>
      <c r="AR27" s="29"/>
      <c r="AS27" s="29"/>
      <c r="AT27" s="16"/>
      <c r="AU27" s="27"/>
      <c r="AW27" s="29"/>
      <c r="AX27" s="29"/>
      <c r="AY27" s="16"/>
      <c r="AZ27" s="27"/>
      <c r="BB27" s="29"/>
      <c r="BC27" s="29"/>
      <c r="BD27" s="16"/>
      <c r="BE27" s="27"/>
      <c r="BG27" s="29"/>
      <c r="BH27" s="29"/>
      <c r="BI27" s="16"/>
      <c r="BJ27" s="27"/>
      <c r="BL27" s="29"/>
      <c r="BM27" s="29"/>
      <c r="BN27" s="16"/>
      <c r="BO27" s="27"/>
      <c r="BQ27" s="29"/>
      <c r="BR27" s="29"/>
      <c r="BS27" s="16"/>
      <c r="BT27" s="27"/>
      <c r="BV27" s="29"/>
      <c r="BW27" s="29"/>
      <c r="BX27" s="16"/>
      <c r="BY27" s="27"/>
      <c r="CA27" s="29"/>
      <c r="CB27" s="29"/>
      <c r="CC27" s="16"/>
      <c r="CD27" s="27"/>
      <c r="CF27" s="29"/>
      <c r="CG27" s="29"/>
      <c r="CH27" s="16"/>
      <c r="CI27" s="27"/>
      <c r="CK27" s="29"/>
      <c r="CL27" s="29"/>
      <c r="CM27" s="16"/>
      <c r="CN27" s="27"/>
      <c r="CP27" s="29"/>
      <c r="CQ27" s="29"/>
      <c r="CR27" s="16"/>
      <c r="CS27" s="27"/>
      <c r="CU27" s="29"/>
      <c r="CV27" s="29"/>
      <c r="CW27" s="16"/>
      <c r="CX27" s="27"/>
      <c r="CZ27" s="29"/>
      <c r="DA27" s="29"/>
      <c r="DB27" s="16"/>
      <c r="DC27" s="27"/>
      <c r="DE27" s="29"/>
      <c r="DF27" s="29"/>
      <c r="DG27" s="16"/>
      <c r="DH27" s="27"/>
      <c r="DJ27" s="29"/>
      <c r="DK27" s="29"/>
      <c r="DL27" s="16"/>
      <c r="DM27" s="27"/>
      <c r="DO27" s="29"/>
      <c r="DP27" s="29"/>
      <c r="DQ27" s="16"/>
      <c r="DR27" s="27"/>
      <c r="DT27" s="29"/>
      <c r="DU27" s="29"/>
      <c r="DV27" s="16"/>
      <c r="DW27" s="27"/>
      <c r="DY27" s="29"/>
      <c r="DZ27" s="29"/>
      <c r="EA27" s="16"/>
      <c r="EB27" s="27"/>
      <c r="ED27" s="29"/>
      <c r="EE27" s="29"/>
      <c r="EF27" s="16"/>
      <c r="EG27" s="27"/>
      <c r="EI27" s="29"/>
      <c r="EJ27" s="29"/>
      <c r="EK27" s="16"/>
      <c r="EL27" s="27"/>
      <c r="EN27" s="29"/>
      <c r="EO27" s="29"/>
      <c r="EP27" s="16"/>
      <c r="EQ27" s="27"/>
      <c r="ES27" s="29"/>
      <c r="ET27" s="29"/>
      <c r="EU27" s="16"/>
      <c r="EV27" s="27"/>
      <c r="EX27" s="29"/>
      <c r="EY27" s="29"/>
      <c r="EZ27" s="16"/>
      <c r="FA27" s="27"/>
      <c r="FC27" s="29"/>
      <c r="FD27" s="29"/>
      <c r="FE27" s="16"/>
      <c r="FF27" s="27"/>
      <c r="FH27" s="29"/>
      <c r="FI27" s="29"/>
      <c r="FJ27" s="16"/>
      <c r="FK27" s="27"/>
      <c r="FM27" s="29"/>
      <c r="FN27" s="29"/>
      <c r="FO27" s="16"/>
      <c r="FP27" s="27"/>
      <c r="FR27" s="29"/>
      <c r="FS27" s="29"/>
      <c r="FT27" s="16"/>
      <c r="FU27" s="27"/>
      <c r="FW27" s="29"/>
      <c r="FX27" s="29"/>
      <c r="FY27" s="16"/>
      <c r="FZ27" s="27"/>
      <c r="GB27" s="29"/>
      <c r="GC27" s="29"/>
      <c r="GD27" s="16"/>
      <c r="GE27" s="27"/>
      <c r="GG27" s="29"/>
      <c r="GH27" s="29"/>
      <c r="GI27" s="16"/>
      <c r="GJ27" s="27"/>
      <c r="GL27" s="29"/>
      <c r="GM27" s="29"/>
      <c r="GN27" s="16"/>
      <c r="GO27" s="27"/>
      <c r="GQ27" s="29"/>
      <c r="GR27" s="29"/>
      <c r="GS27" s="16"/>
      <c r="GT27" s="27"/>
      <c r="GV27" s="29"/>
      <c r="GW27" s="29"/>
      <c r="GX27" s="16"/>
      <c r="GY27" s="27"/>
      <c r="HA27" s="29"/>
      <c r="HB27" s="29"/>
      <c r="HC27" s="16"/>
      <c r="HD27" s="27"/>
      <c r="HF27" s="29"/>
      <c r="HG27" s="29"/>
      <c r="HH27" s="16"/>
      <c r="HI27" s="27"/>
      <c r="HK27" s="29"/>
      <c r="HL27" s="29"/>
      <c r="HM27" s="16"/>
      <c r="HN27" s="27"/>
      <c r="HP27" s="29"/>
      <c r="HQ27" s="29"/>
      <c r="HR27" s="16"/>
      <c r="HS27" s="27"/>
      <c r="HU27" s="29"/>
      <c r="HV27" s="29"/>
      <c r="HW27" s="16"/>
      <c r="HX27" s="27"/>
      <c r="HZ27" s="29"/>
      <c r="IA27" s="29"/>
      <c r="IB27" s="16"/>
      <c r="IC27" s="27"/>
      <c r="IE27" s="29"/>
      <c r="IF27" s="29"/>
      <c r="IG27" s="16"/>
      <c r="IH27" s="27"/>
    </row>
    <row r="28" spans="1:242">
      <c r="A28" s="128">
        <v>25</v>
      </c>
      <c r="B28" s="200" t="s">
        <v>36</v>
      </c>
      <c r="C28" s="216">
        <v>644016</v>
      </c>
      <c r="D28" s="216">
        <v>668101</v>
      </c>
      <c r="E28" s="202">
        <v>3.7398139176666421</v>
      </c>
      <c r="F28" s="89"/>
      <c r="G28" s="29"/>
      <c r="H28" s="16"/>
      <c r="I28" s="27"/>
      <c r="J28" s="29"/>
      <c r="K28" s="16"/>
      <c r="L28" s="27"/>
      <c r="N28" s="28"/>
      <c r="O28" s="29"/>
      <c r="P28" s="16"/>
      <c r="Q28" s="27"/>
      <c r="S28" s="28"/>
      <c r="T28" s="29"/>
      <c r="U28" s="16"/>
      <c r="V28" s="27"/>
      <c r="X28" s="28"/>
      <c r="Y28" s="29"/>
      <c r="Z28" s="16"/>
      <c r="AA28" s="27"/>
      <c r="AC28" s="28"/>
      <c r="AD28" s="29"/>
      <c r="AE28" s="16"/>
      <c r="AF28" s="27"/>
      <c r="AH28" s="28"/>
      <c r="AI28" s="29"/>
      <c r="AJ28" s="16"/>
      <c r="AK28" s="27"/>
      <c r="AM28" s="28"/>
      <c r="AN28" s="29"/>
      <c r="AO28" s="16"/>
      <c r="AP28" s="27"/>
      <c r="AR28" s="28"/>
      <c r="AS28" s="29"/>
      <c r="AT28" s="16"/>
      <c r="AU28" s="27"/>
      <c r="AW28" s="28"/>
      <c r="AX28" s="29"/>
      <c r="AY28" s="16"/>
      <c r="AZ28" s="27"/>
      <c r="BB28" s="28"/>
      <c r="BC28" s="29"/>
      <c r="BD28" s="16"/>
      <c r="BE28" s="27"/>
      <c r="BG28" s="28"/>
      <c r="BH28" s="29"/>
      <c r="BI28" s="16"/>
      <c r="BJ28" s="27"/>
      <c r="BL28" s="28"/>
      <c r="BM28" s="29"/>
      <c r="BN28" s="16"/>
      <c r="BO28" s="27"/>
      <c r="BQ28" s="28"/>
      <c r="BR28" s="29"/>
      <c r="BS28" s="16"/>
      <c r="BT28" s="27"/>
      <c r="BV28" s="28"/>
      <c r="BW28" s="29"/>
      <c r="BX28" s="16"/>
      <c r="BY28" s="27"/>
      <c r="CA28" s="28"/>
      <c r="CB28" s="29"/>
      <c r="CC28" s="16"/>
      <c r="CD28" s="27"/>
      <c r="CF28" s="28"/>
      <c r="CG28" s="29"/>
      <c r="CH28" s="16"/>
      <c r="CI28" s="27"/>
      <c r="CK28" s="28"/>
      <c r="CL28" s="29"/>
      <c r="CM28" s="16"/>
      <c r="CN28" s="27"/>
      <c r="CP28" s="28"/>
      <c r="CQ28" s="29"/>
      <c r="CR28" s="16"/>
      <c r="CS28" s="27"/>
      <c r="CU28" s="28"/>
      <c r="CV28" s="29"/>
      <c r="CW28" s="16"/>
      <c r="CX28" s="27"/>
      <c r="CZ28" s="28"/>
      <c r="DA28" s="29"/>
      <c r="DB28" s="16"/>
      <c r="DC28" s="27"/>
      <c r="DE28" s="28"/>
      <c r="DF28" s="29"/>
      <c r="DG28" s="16"/>
      <c r="DH28" s="27"/>
      <c r="DJ28" s="28"/>
      <c r="DK28" s="29"/>
      <c r="DL28" s="16"/>
      <c r="DM28" s="27"/>
      <c r="DO28" s="28"/>
      <c r="DP28" s="29"/>
      <c r="DQ28" s="16"/>
      <c r="DR28" s="27"/>
      <c r="DT28" s="28"/>
      <c r="DU28" s="29"/>
      <c r="DV28" s="16"/>
      <c r="DW28" s="27"/>
      <c r="DY28" s="28"/>
      <c r="DZ28" s="29"/>
      <c r="EA28" s="16"/>
      <c r="EB28" s="27"/>
      <c r="ED28" s="28"/>
      <c r="EE28" s="29"/>
      <c r="EF28" s="16"/>
      <c r="EG28" s="27"/>
      <c r="EI28" s="28"/>
      <c r="EJ28" s="29"/>
      <c r="EK28" s="16"/>
      <c r="EL28" s="27"/>
      <c r="EN28" s="28"/>
      <c r="EO28" s="29"/>
      <c r="EP28" s="16"/>
      <c r="EQ28" s="27"/>
      <c r="ES28" s="28"/>
      <c r="ET28" s="29"/>
      <c r="EU28" s="16"/>
      <c r="EV28" s="27"/>
      <c r="EX28" s="28"/>
      <c r="EY28" s="29"/>
      <c r="EZ28" s="16"/>
      <c r="FA28" s="27"/>
      <c r="FC28" s="28"/>
      <c r="FD28" s="29"/>
      <c r="FE28" s="16"/>
      <c r="FF28" s="27"/>
      <c r="FH28" s="28"/>
      <c r="FI28" s="29"/>
      <c r="FJ28" s="16"/>
      <c r="FK28" s="27"/>
      <c r="FM28" s="28"/>
      <c r="FN28" s="29"/>
      <c r="FO28" s="16"/>
      <c r="FP28" s="27"/>
      <c r="FR28" s="28"/>
      <c r="FS28" s="29"/>
      <c r="FT28" s="16"/>
      <c r="FU28" s="27"/>
      <c r="FW28" s="28"/>
      <c r="FX28" s="29"/>
      <c r="FY28" s="16"/>
      <c r="FZ28" s="27"/>
      <c r="GB28" s="28"/>
      <c r="GC28" s="29"/>
      <c r="GD28" s="16"/>
      <c r="GE28" s="27"/>
      <c r="GG28" s="28"/>
      <c r="GH28" s="29"/>
      <c r="GI28" s="16"/>
      <c r="GJ28" s="27"/>
      <c r="GL28" s="28"/>
      <c r="GM28" s="29"/>
      <c r="GN28" s="16"/>
      <c r="GO28" s="27"/>
      <c r="GQ28" s="28"/>
      <c r="GR28" s="29"/>
      <c r="GS28" s="16"/>
      <c r="GT28" s="27"/>
      <c r="GV28" s="28"/>
      <c r="GW28" s="29"/>
      <c r="GX28" s="16"/>
      <c r="GY28" s="27"/>
      <c r="HA28" s="28"/>
      <c r="HB28" s="29"/>
      <c r="HC28" s="16"/>
      <c r="HD28" s="27"/>
      <c r="HF28" s="28"/>
      <c r="HG28" s="29"/>
      <c r="HH28" s="16"/>
      <c r="HI28" s="27"/>
      <c r="HK28" s="28"/>
      <c r="HL28" s="29"/>
      <c r="HM28" s="16"/>
      <c r="HN28" s="27"/>
      <c r="HP28" s="28"/>
      <c r="HQ28" s="29"/>
      <c r="HR28" s="16"/>
      <c r="HS28" s="27"/>
      <c r="HU28" s="28"/>
      <c r="HV28" s="29"/>
      <c r="HW28" s="16"/>
      <c r="HX28" s="27"/>
      <c r="HZ28" s="28"/>
      <c r="IA28" s="29"/>
      <c r="IB28" s="16"/>
      <c r="IC28" s="27"/>
      <c r="IE28" s="28"/>
      <c r="IF28" s="29"/>
      <c r="IG28" s="16"/>
      <c r="IH28" s="27"/>
    </row>
    <row r="29" spans="1:242">
      <c r="A29" s="128">
        <v>26</v>
      </c>
      <c r="B29" s="200" t="s">
        <v>39</v>
      </c>
      <c r="C29" s="216">
        <v>604493</v>
      </c>
      <c r="D29" s="216">
        <v>606918</v>
      </c>
      <c r="E29" s="202">
        <v>0.40116262719336698</v>
      </c>
      <c r="F29" s="88"/>
      <c r="G29" s="29"/>
      <c r="H29" s="16"/>
      <c r="I29" s="27"/>
      <c r="J29" s="29"/>
      <c r="K29" s="16"/>
      <c r="L29" s="27"/>
      <c r="N29" s="28"/>
      <c r="O29" s="29"/>
      <c r="P29" s="16"/>
      <c r="Q29" s="27"/>
      <c r="S29" s="28"/>
      <c r="T29" s="29"/>
      <c r="U29" s="16"/>
      <c r="V29" s="27"/>
      <c r="X29" s="28"/>
      <c r="Y29" s="29"/>
      <c r="Z29" s="16"/>
      <c r="AA29" s="27"/>
      <c r="AC29" s="28"/>
      <c r="AD29" s="29"/>
      <c r="AE29" s="16"/>
      <c r="AF29" s="27"/>
      <c r="AH29" s="28"/>
      <c r="AI29" s="29"/>
      <c r="AJ29" s="16"/>
      <c r="AK29" s="27"/>
      <c r="AM29" s="28"/>
      <c r="AN29" s="29"/>
      <c r="AO29" s="16"/>
      <c r="AP29" s="27"/>
      <c r="AR29" s="28"/>
      <c r="AS29" s="29"/>
      <c r="AT29" s="16"/>
      <c r="AU29" s="27"/>
      <c r="AW29" s="28"/>
      <c r="AX29" s="29"/>
      <c r="AY29" s="16"/>
      <c r="AZ29" s="27"/>
      <c r="BB29" s="28"/>
      <c r="BC29" s="29"/>
      <c r="BD29" s="16"/>
      <c r="BE29" s="27"/>
      <c r="BG29" s="28"/>
      <c r="BH29" s="29"/>
      <c r="BI29" s="16"/>
      <c r="BJ29" s="27"/>
      <c r="BL29" s="28"/>
      <c r="BM29" s="29"/>
      <c r="BN29" s="16"/>
      <c r="BO29" s="27"/>
      <c r="BQ29" s="28"/>
      <c r="BR29" s="29"/>
      <c r="BS29" s="16"/>
      <c r="BT29" s="27"/>
      <c r="BV29" s="28"/>
      <c r="BW29" s="29"/>
      <c r="BX29" s="16"/>
      <c r="BY29" s="27"/>
      <c r="CA29" s="28"/>
      <c r="CB29" s="29"/>
      <c r="CC29" s="16"/>
      <c r="CD29" s="27"/>
      <c r="CF29" s="28"/>
      <c r="CG29" s="29"/>
      <c r="CH29" s="16"/>
      <c r="CI29" s="27"/>
      <c r="CK29" s="28"/>
      <c r="CL29" s="29"/>
      <c r="CM29" s="16"/>
      <c r="CN29" s="27"/>
      <c r="CP29" s="28"/>
      <c r="CQ29" s="29"/>
      <c r="CR29" s="16"/>
      <c r="CS29" s="27"/>
      <c r="CU29" s="28"/>
      <c r="CV29" s="29"/>
      <c r="CW29" s="16"/>
      <c r="CX29" s="27"/>
      <c r="CZ29" s="28"/>
      <c r="DA29" s="29"/>
      <c r="DB29" s="16"/>
      <c r="DC29" s="27"/>
      <c r="DE29" s="28"/>
      <c r="DF29" s="29"/>
      <c r="DG29" s="16"/>
      <c r="DH29" s="27"/>
      <c r="DJ29" s="28"/>
      <c r="DK29" s="29"/>
      <c r="DL29" s="16"/>
      <c r="DM29" s="27"/>
      <c r="DO29" s="28"/>
      <c r="DP29" s="29"/>
      <c r="DQ29" s="16"/>
      <c r="DR29" s="27"/>
      <c r="DT29" s="28"/>
      <c r="DU29" s="29"/>
      <c r="DV29" s="16"/>
      <c r="DW29" s="27"/>
      <c r="DY29" s="28"/>
      <c r="DZ29" s="29"/>
      <c r="EA29" s="16"/>
      <c r="EB29" s="27"/>
      <c r="ED29" s="28"/>
      <c r="EE29" s="29"/>
      <c r="EF29" s="16"/>
      <c r="EG29" s="27"/>
      <c r="EI29" s="28"/>
      <c r="EJ29" s="29"/>
      <c r="EK29" s="16"/>
      <c r="EL29" s="27"/>
      <c r="EN29" s="28"/>
      <c r="EO29" s="29"/>
      <c r="EP29" s="16"/>
      <c r="EQ29" s="27"/>
      <c r="ES29" s="28"/>
      <c r="ET29" s="29"/>
      <c r="EU29" s="16"/>
      <c r="EV29" s="27"/>
      <c r="EX29" s="28"/>
      <c r="EY29" s="29"/>
      <c r="EZ29" s="16"/>
      <c r="FA29" s="27"/>
      <c r="FC29" s="28"/>
      <c r="FD29" s="29"/>
      <c r="FE29" s="16"/>
      <c r="FF29" s="27"/>
      <c r="FH29" s="28"/>
      <c r="FI29" s="29"/>
      <c r="FJ29" s="16"/>
      <c r="FK29" s="27"/>
      <c r="FM29" s="28"/>
      <c r="FN29" s="29"/>
      <c r="FO29" s="16"/>
      <c r="FP29" s="27"/>
      <c r="FR29" s="28"/>
      <c r="FS29" s="29"/>
      <c r="FT29" s="16"/>
      <c r="FU29" s="27"/>
      <c r="FW29" s="28"/>
      <c r="FX29" s="29"/>
      <c r="FY29" s="16"/>
      <c r="FZ29" s="27"/>
      <c r="GB29" s="28"/>
      <c r="GC29" s="29"/>
      <c r="GD29" s="16"/>
      <c r="GE29" s="27"/>
      <c r="GG29" s="28"/>
      <c r="GH29" s="29"/>
      <c r="GI29" s="16"/>
      <c r="GJ29" s="27"/>
      <c r="GL29" s="28"/>
      <c r="GM29" s="29"/>
      <c r="GN29" s="16"/>
      <c r="GO29" s="27"/>
      <c r="GQ29" s="28"/>
      <c r="GR29" s="29"/>
      <c r="GS29" s="16"/>
      <c r="GT29" s="27"/>
      <c r="GV29" s="28"/>
      <c r="GW29" s="29"/>
      <c r="GX29" s="16"/>
      <c r="GY29" s="27"/>
      <c r="HA29" s="28"/>
      <c r="HB29" s="29"/>
      <c r="HC29" s="16"/>
      <c r="HD29" s="27"/>
      <c r="HF29" s="28"/>
      <c r="HG29" s="29"/>
      <c r="HH29" s="16"/>
      <c r="HI29" s="27"/>
      <c r="HK29" s="28"/>
      <c r="HL29" s="29"/>
      <c r="HM29" s="16"/>
      <c r="HN29" s="27"/>
      <c r="HP29" s="28"/>
      <c r="HQ29" s="29"/>
      <c r="HR29" s="16"/>
      <c r="HS29" s="27"/>
      <c r="HU29" s="28"/>
      <c r="HV29" s="29"/>
      <c r="HW29" s="16"/>
      <c r="HX29" s="27"/>
      <c r="HZ29" s="28"/>
      <c r="IA29" s="29"/>
      <c r="IB29" s="16"/>
      <c r="IC29" s="27"/>
      <c r="IE29" s="28"/>
      <c r="IF29" s="29"/>
      <c r="IG29" s="16"/>
      <c r="IH29" s="27"/>
    </row>
    <row r="30" spans="1:242">
      <c r="A30" s="128">
        <v>27</v>
      </c>
      <c r="B30" s="200" t="s">
        <v>33</v>
      </c>
      <c r="C30" s="216">
        <v>629470</v>
      </c>
      <c r="D30" s="216">
        <v>585263</v>
      </c>
      <c r="E30" s="202">
        <v>-7.0228922744531115</v>
      </c>
      <c r="F30" s="95"/>
      <c r="G30" s="29"/>
      <c r="H30" s="16"/>
      <c r="I30" s="27"/>
      <c r="J30" s="29"/>
      <c r="K30" s="16"/>
      <c r="L30" s="27"/>
      <c r="N30" s="28"/>
      <c r="O30" s="29"/>
      <c r="P30" s="16"/>
      <c r="Q30" s="27"/>
      <c r="S30" s="28"/>
      <c r="T30" s="29"/>
      <c r="U30" s="16"/>
      <c r="V30" s="27"/>
      <c r="X30" s="28"/>
      <c r="Y30" s="29"/>
      <c r="Z30" s="16"/>
      <c r="AA30" s="27"/>
      <c r="AC30" s="28"/>
      <c r="AD30" s="29"/>
      <c r="AE30" s="16"/>
      <c r="AF30" s="27"/>
      <c r="AH30" s="28"/>
      <c r="AI30" s="29"/>
      <c r="AJ30" s="16"/>
      <c r="AK30" s="27"/>
      <c r="AM30" s="28"/>
      <c r="AN30" s="29"/>
      <c r="AO30" s="16"/>
      <c r="AP30" s="27"/>
      <c r="AR30" s="28"/>
      <c r="AS30" s="29"/>
      <c r="AT30" s="16"/>
      <c r="AU30" s="27"/>
      <c r="AW30" s="28"/>
      <c r="AX30" s="29"/>
      <c r="AY30" s="16"/>
      <c r="AZ30" s="27"/>
      <c r="BB30" s="28"/>
      <c r="BC30" s="29"/>
      <c r="BD30" s="16"/>
      <c r="BE30" s="27"/>
      <c r="BG30" s="28"/>
      <c r="BH30" s="29"/>
      <c r="BI30" s="16"/>
      <c r="BJ30" s="27"/>
      <c r="BL30" s="28"/>
      <c r="BM30" s="29"/>
      <c r="BN30" s="16"/>
      <c r="BO30" s="27"/>
      <c r="BQ30" s="28"/>
      <c r="BR30" s="29"/>
      <c r="BS30" s="16"/>
      <c r="BT30" s="27"/>
      <c r="BV30" s="28"/>
      <c r="BW30" s="29"/>
      <c r="BX30" s="16"/>
      <c r="BY30" s="27"/>
      <c r="CA30" s="28"/>
      <c r="CB30" s="29"/>
      <c r="CC30" s="16"/>
      <c r="CD30" s="27"/>
      <c r="CF30" s="28"/>
      <c r="CG30" s="29"/>
      <c r="CH30" s="16"/>
      <c r="CI30" s="27"/>
      <c r="CK30" s="28"/>
      <c r="CL30" s="29"/>
      <c r="CM30" s="16"/>
      <c r="CN30" s="27"/>
      <c r="CP30" s="28"/>
      <c r="CQ30" s="29"/>
      <c r="CR30" s="16"/>
      <c r="CS30" s="27"/>
      <c r="CU30" s="28"/>
      <c r="CV30" s="29"/>
      <c r="CW30" s="16"/>
      <c r="CX30" s="27"/>
      <c r="CZ30" s="28"/>
      <c r="DA30" s="29"/>
      <c r="DB30" s="16"/>
      <c r="DC30" s="27"/>
      <c r="DE30" s="28"/>
      <c r="DF30" s="29"/>
      <c r="DG30" s="16"/>
      <c r="DH30" s="27"/>
      <c r="DJ30" s="28"/>
      <c r="DK30" s="29"/>
      <c r="DL30" s="16"/>
      <c r="DM30" s="27"/>
      <c r="DO30" s="28"/>
      <c r="DP30" s="29"/>
      <c r="DQ30" s="16"/>
      <c r="DR30" s="27"/>
      <c r="DT30" s="28"/>
      <c r="DU30" s="29"/>
      <c r="DV30" s="16"/>
      <c r="DW30" s="27"/>
      <c r="DY30" s="28"/>
      <c r="DZ30" s="29"/>
      <c r="EA30" s="16"/>
      <c r="EB30" s="27"/>
      <c r="ED30" s="28"/>
      <c r="EE30" s="29"/>
      <c r="EF30" s="16"/>
      <c r="EG30" s="27"/>
      <c r="EI30" s="28"/>
      <c r="EJ30" s="29"/>
      <c r="EK30" s="16"/>
      <c r="EL30" s="27"/>
      <c r="EN30" s="28"/>
      <c r="EO30" s="29"/>
      <c r="EP30" s="16"/>
      <c r="EQ30" s="27"/>
      <c r="ES30" s="28"/>
      <c r="ET30" s="29"/>
      <c r="EU30" s="16"/>
      <c r="EV30" s="27"/>
      <c r="EX30" s="28"/>
      <c r="EY30" s="29"/>
      <c r="EZ30" s="16"/>
      <c r="FA30" s="27"/>
      <c r="FC30" s="28"/>
      <c r="FD30" s="29"/>
      <c r="FE30" s="16"/>
      <c r="FF30" s="27"/>
      <c r="FH30" s="28"/>
      <c r="FI30" s="29"/>
      <c r="FJ30" s="16"/>
      <c r="FK30" s="27"/>
      <c r="FM30" s="28"/>
      <c r="FN30" s="29"/>
      <c r="FO30" s="16"/>
      <c r="FP30" s="27"/>
      <c r="FR30" s="28"/>
      <c r="FS30" s="29"/>
      <c r="FT30" s="16"/>
      <c r="FU30" s="27"/>
      <c r="FW30" s="28"/>
      <c r="FX30" s="29"/>
      <c r="FY30" s="16"/>
      <c r="FZ30" s="27"/>
      <c r="GB30" s="28"/>
      <c r="GC30" s="29"/>
      <c r="GD30" s="16"/>
      <c r="GE30" s="27"/>
      <c r="GG30" s="28"/>
      <c r="GH30" s="29"/>
      <c r="GI30" s="16"/>
      <c r="GJ30" s="27"/>
      <c r="GL30" s="28"/>
      <c r="GM30" s="29"/>
      <c r="GN30" s="16"/>
      <c r="GO30" s="27"/>
      <c r="GQ30" s="28"/>
      <c r="GR30" s="29"/>
      <c r="GS30" s="16"/>
      <c r="GT30" s="27"/>
      <c r="GV30" s="28"/>
      <c r="GW30" s="29"/>
      <c r="GX30" s="16"/>
      <c r="GY30" s="27"/>
      <c r="HA30" s="28"/>
      <c r="HB30" s="29"/>
      <c r="HC30" s="16"/>
      <c r="HD30" s="27"/>
      <c r="HF30" s="28"/>
      <c r="HG30" s="29"/>
      <c r="HH30" s="16"/>
      <c r="HI30" s="27"/>
      <c r="HK30" s="28"/>
      <c r="HL30" s="29"/>
      <c r="HM30" s="16"/>
      <c r="HN30" s="27"/>
      <c r="HP30" s="28"/>
      <c r="HQ30" s="29"/>
      <c r="HR30" s="16"/>
      <c r="HS30" s="27"/>
      <c r="HU30" s="28"/>
      <c r="HV30" s="29"/>
      <c r="HW30" s="16"/>
      <c r="HX30" s="27"/>
      <c r="HZ30" s="28"/>
      <c r="IA30" s="29"/>
      <c r="IB30" s="16"/>
      <c r="IC30" s="27"/>
      <c r="IE30" s="28"/>
      <c r="IF30" s="29"/>
      <c r="IG30" s="16"/>
      <c r="IH30" s="27"/>
    </row>
    <row r="31" spans="1:242">
      <c r="A31" s="128">
        <v>28</v>
      </c>
      <c r="B31" s="200" t="s">
        <v>42</v>
      </c>
      <c r="C31" s="216">
        <v>517795</v>
      </c>
      <c r="D31" s="216">
        <v>529156</v>
      </c>
      <c r="E31" s="202">
        <v>2.1941115692503792</v>
      </c>
      <c r="F31" s="89"/>
      <c r="G31" s="29"/>
      <c r="H31" s="16"/>
      <c r="I31" s="27"/>
      <c r="J31" s="29"/>
      <c r="K31" s="16"/>
      <c r="L31" s="27"/>
      <c r="N31" s="29"/>
      <c r="O31" s="29"/>
      <c r="P31" s="16"/>
      <c r="Q31" s="27"/>
      <c r="S31" s="29"/>
      <c r="T31" s="29"/>
      <c r="U31" s="16"/>
      <c r="V31" s="27"/>
      <c r="X31" s="29"/>
      <c r="Y31" s="29"/>
      <c r="Z31" s="16"/>
      <c r="AA31" s="27"/>
      <c r="AC31" s="29"/>
      <c r="AD31" s="29"/>
      <c r="AE31" s="16"/>
      <c r="AF31" s="27"/>
      <c r="AH31" s="29"/>
      <c r="AI31" s="29"/>
      <c r="AJ31" s="16"/>
      <c r="AK31" s="27"/>
      <c r="AM31" s="29"/>
      <c r="AN31" s="29"/>
      <c r="AO31" s="16"/>
      <c r="AP31" s="27"/>
      <c r="AR31" s="29"/>
      <c r="AS31" s="29"/>
      <c r="AT31" s="16"/>
      <c r="AU31" s="27"/>
      <c r="AW31" s="29"/>
      <c r="AX31" s="29"/>
      <c r="AY31" s="16"/>
      <c r="AZ31" s="27"/>
      <c r="BB31" s="29"/>
      <c r="BC31" s="29"/>
      <c r="BD31" s="16"/>
      <c r="BE31" s="27"/>
      <c r="BG31" s="29"/>
      <c r="BH31" s="29"/>
      <c r="BI31" s="16"/>
      <c r="BJ31" s="27"/>
      <c r="BL31" s="29"/>
      <c r="BM31" s="29"/>
      <c r="BN31" s="16"/>
      <c r="BO31" s="27"/>
      <c r="BQ31" s="29"/>
      <c r="BR31" s="29"/>
      <c r="BS31" s="16"/>
      <c r="BT31" s="27"/>
      <c r="BV31" s="29"/>
      <c r="BW31" s="29"/>
      <c r="BX31" s="16"/>
      <c r="BY31" s="27"/>
      <c r="CA31" s="29"/>
      <c r="CB31" s="29"/>
      <c r="CC31" s="16"/>
      <c r="CD31" s="27"/>
      <c r="CF31" s="29"/>
      <c r="CG31" s="29"/>
      <c r="CH31" s="16"/>
      <c r="CI31" s="27"/>
      <c r="CK31" s="29"/>
      <c r="CL31" s="29"/>
      <c r="CM31" s="16"/>
      <c r="CN31" s="27"/>
      <c r="CP31" s="29"/>
      <c r="CQ31" s="29"/>
      <c r="CR31" s="16"/>
      <c r="CS31" s="27"/>
      <c r="CU31" s="29"/>
      <c r="CV31" s="29"/>
      <c r="CW31" s="16"/>
      <c r="CX31" s="27"/>
      <c r="CZ31" s="29"/>
      <c r="DA31" s="29"/>
      <c r="DB31" s="16"/>
      <c r="DC31" s="27"/>
      <c r="DE31" s="29"/>
      <c r="DF31" s="29"/>
      <c r="DG31" s="16"/>
      <c r="DH31" s="27"/>
      <c r="DJ31" s="29"/>
      <c r="DK31" s="29"/>
      <c r="DL31" s="16"/>
      <c r="DM31" s="27"/>
      <c r="DO31" s="29"/>
      <c r="DP31" s="29"/>
      <c r="DQ31" s="16"/>
      <c r="DR31" s="27"/>
      <c r="DT31" s="29"/>
      <c r="DU31" s="29"/>
      <c r="DV31" s="16"/>
      <c r="DW31" s="27"/>
      <c r="DY31" s="29"/>
      <c r="DZ31" s="29"/>
      <c r="EA31" s="16"/>
      <c r="EB31" s="27"/>
      <c r="ED31" s="29"/>
      <c r="EE31" s="29"/>
      <c r="EF31" s="16"/>
      <c r="EG31" s="27"/>
      <c r="EI31" s="29"/>
      <c r="EJ31" s="29"/>
      <c r="EK31" s="16"/>
      <c r="EL31" s="27"/>
      <c r="EN31" s="29"/>
      <c r="EO31" s="29"/>
      <c r="EP31" s="16"/>
      <c r="EQ31" s="27"/>
      <c r="ES31" s="29"/>
      <c r="ET31" s="29"/>
      <c r="EU31" s="16"/>
      <c r="EV31" s="27"/>
      <c r="EX31" s="29"/>
      <c r="EY31" s="29"/>
      <c r="EZ31" s="16"/>
      <c r="FA31" s="27"/>
      <c r="FC31" s="29"/>
      <c r="FD31" s="29"/>
      <c r="FE31" s="16"/>
      <c r="FF31" s="27"/>
      <c r="FH31" s="29"/>
      <c r="FI31" s="29"/>
      <c r="FJ31" s="16"/>
      <c r="FK31" s="27"/>
      <c r="FM31" s="29"/>
      <c r="FN31" s="29"/>
      <c r="FO31" s="16"/>
      <c r="FP31" s="27"/>
      <c r="FR31" s="29"/>
      <c r="FS31" s="29"/>
      <c r="FT31" s="16"/>
      <c r="FU31" s="27"/>
      <c r="FW31" s="29"/>
      <c r="FX31" s="29"/>
      <c r="FY31" s="16"/>
      <c r="FZ31" s="27"/>
      <c r="GB31" s="29"/>
      <c r="GC31" s="29"/>
      <c r="GD31" s="16"/>
      <c r="GE31" s="27"/>
      <c r="GG31" s="29"/>
      <c r="GH31" s="29"/>
      <c r="GI31" s="16"/>
      <c r="GJ31" s="27"/>
      <c r="GL31" s="29"/>
      <c r="GM31" s="29"/>
      <c r="GN31" s="16"/>
      <c r="GO31" s="27"/>
      <c r="GQ31" s="29"/>
      <c r="GR31" s="29"/>
      <c r="GS31" s="16"/>
      <c r="GT31" s="27"/>
      <c r="GV31" s="29"/>
      <c r="GW31" s="29"/>
      <c r="GX31" s="16"/>
      <c r="GY31" s="27"/>
      <c r="HA31" s="29"/>
      <c r="HB31" s="29"/>
      <c r="HC31" s="16"/>
      <c r="HD31" s="27"/>
      <c r="HF31" s="29"/>
      <c r="HG31" s="29"/>
      <c r="HH31" s="16"/>
      <c r="HI31" s="27"/>
      <c r="HK31" s="29"/>
      <c r="HL31" s="29"/>
      <c r="HM31" s="16"/>
      <c r="HN31" s="27"/>
      <c r="HP31" s="29"/>
      <c r="HQ31" s="29"/>
      <c r="HR31" s="16"/>
      <c r="HS31" s="27"/>
      <c r="HU31" s="29"/>
      <c r="HV31" s="29"/>
      <c r="HW31" s="16"/>
      <c r="HX31" s="27"/>
      <c r="HZ31" s="29"/>
      <c r="IA31" s="29"/>
      <c r="IB31" s="16"/>
      <c r="IC31" s="27"/>
      <c r="IE31" s="29"/>
      <c r="IF31" s="29"/>
      <c r="IG31" s="16"/>
      <c r="IH31" s="27"/>
    </row>
    <row r="32" spans="1:242">
      <c r="A32" s="128">
        <v>29</v>
      </c>
      <c r="B32" s="200" t="s">
        <v>66</v>
      </c>
      <c r="C32" s="216">
        <v>478645</v>
      </c>
      <c r="D32" s="216">
        <v>503065</v>
      </c>
      <c r="E32" s="202">
        <v>5.1019022448787723</v>
      </c>
      <c r="F32" s="89"/>
      <c r="G32" s="29"/>
      <c r="H32" s="16"/>
      <c r="I32" s="27"/>
      <c r="J32" s="29"/>
      <c r="K32" s="16"/>
      <c r="L32" s="27"/>
      <c r="N32" s="28"/>
      <c r="O32" s="29"/>
      <c r="P32" s="16"/>
      <c r="Q32" s="27"/>
      <c r="S32" s="28"/>
      <c r="T32" s="29"/>
      <c r="U32" s="16"/>
      <c r="V32" s="27"/>
      <c r="X32" s="28"/>
      <c r="Y32" s="29"/>
      <c r="Z32" s="16"/>
      <c r="AA32" s="27"/>
      <c r="AC32" s="28"/>
      <c r="AD32" s="29"/>
      <c r="AE32" s="16"/>
      <c r="AF32" s="27"/>
      <c r="AH32" s="28"/>
      <c r="AI32" s="29"/>
      <c r="AJ32" s="16"/>
      <c r="AK32" s="27"/>
      <c r="AM32" s="28"/>
      <c r="AN32" s="29"/>
      <c r="AO32" s="16"/>
      <c r="AP32" s="27"/>
      <c r="AR32" s="28"/>
      <c r="AS32" s="29"/>
      <c r="AT32" s="16"/>
      <c r="AU32" s="27"/>
      <c r="AW32" s="28"/>
      <c r="AX32" s="29"/>
      <c r="AY32" s="16"/>
      <c r="AZ32" s="27"/>
      <c r="BB32" s="28"/>
      <c r="BC32" s="29"/>
      <c r="BD32" s="16"/>
      <c r="BE32" s="27"/>
      <c r="BG32" s="28"/>
      <c r="BH32" s="29"/>
      <c r="BI32" s="16"/>
      <c r="BJ32" s="27"/>
      <c r="BL32" s="28"/>
      <c r="BM32" s="29"/>
      <c r="BN32" s="16"/>
      <c r="BO32" s="27"/>
      <c r="BQ32" s="28"/>
      <c r="BR32" s="29"/>
      <c r="BS32" s="16"/>
      <c r="BT32" s="27"/>
      <c r="BV32" s="28"/>
      <c r="BW32" s="29"/>
      <c r="BX32" s="16"/>
      <c r="BY32" s="27"/>
      <c r="CA32" s="28"/>
      <c r="CB32" s="29"/>
      <c r="CC32" s="16"/>
      <c r="CD32" s="27"/>
      <c r="CF32" s="28"/>
      <c r="CG32" s="29"/>
      <c r="CH32" s="16"/>
      <c r="CI32" s="27"/>
      <c r="CK32" s="28"/>
      <c r="CL32" s="29"/>
      <c r="CM32" s="16"/>
      <c r="CN32" s="27"/>
      <c r="CP32" s="28"/>
      <c r="CQ32" s="29"/>
      <c r="CR32" s="16"/>
      <c r="CS32" s="27"/>
      <c r="CU32" s="28"/>
      <c r="CV32" s="29"/>
      <c r="CW32" s="16"/>
      <c r="CX32" s="27"/>
      <c r="CZ32" s="28"/>
      <c r="DA32" s="29"/>
      <c r="DB32" s="16"/>
      <c r="DC32" s="27"/>
      <c r="DE32" s="28"/>
      <c r="DF32" s="29"/>
      <c r="DG32" s="16"/>
      <c r="DH32" s="27"/>
      <c r="DJ32" s="28"/>
      <c r="DK32" s="29"/>
      <c r="DL32" s="16"/>
      <c r="DM32" s="27"/>
      <c r="DO32" s="28"/>
      <c r="DP32" s="29"/>
      <c r="DQ32" s="16"/>
      <c r="DR32" s="27"/>
      <c r="DT32" s="28"/>
      <c r="DU32" s="29"/>
      <c r="DV32" s="16"/>
      <c r="DW32" s="27"/>
      <c r="DY32" s="28"/>
      <c r="DZ32" s="29"/>
      <c r="EA32" s="16"/>
      <c r="EB32" s="27"/>
      <c r="ED32" s="28"/>
      <c r="EE32" s="29"/>
      <c r="EF32" s="16"/>
      <c r="EG32" s="27"/>
      <c r="EI32" s="28"/>
      <c r="EJ32" s="29"/>
      <c r="EK32" s="16"/>
      <c r="EL32" s="27"/>
      <c r="EN32" s="28"/>
      <c r="EO32" s="29"/>
      <c r="EP32" s="16"/>
      <c r="EQ32" s="27"/>
      <c r="ES32" s="28"/>
      <c r="ET32" s="29"/>
      <c r="EU32" s="16"/>
      <c r="EV32" s="27"/>
      <c r="EX32" s="28"/>
      <c r="EY32" s="29"/>
      <c r="EZ32" s="16"/>
      <c r="FA32" s="27"/>
      <c r="FC32" s="28"/>
      <c r="FD32" s="29"/>
      <c r="FE32" s="16"/>
      <c r="FF32" s="27"/>
      <c r="FH32" s="28"/>
      <c r="FI32" s="29"/>
      <c r="FJ32" s="16"/>
      <c r="FK32" s="27"/>
      <c r="FM32" s="28"/>
      <c r="FN32" s="29"/>
      <c r="FO32" s="16"/>
      <c r="FP32" s="27"/>
      <c r="FR32" s="28"/>
      <c r="FS32" s="29"/>
      <c r="FT32" s="16"/>
      <c r="FU32" s="27"/>
      <c r="FW32" s="28"/>
      <c r="FX32" s="29"/>
      <c r="FY32" s="16"/>
      <c r="FZ32" s="27"/>
      <c r="GB32" s="28"/>
      <c r="GC32" s="29"/>
      <c r="GD32" s="16"/>
      <c r="GE32" s="27"/>
      <c r="GG32" s="28"/>
      <c r="GH32" s="29"/>
      <c r="GI32" s="16"/>
      <c r="GJ32" s="27"/>
      <c r="GL32" s="28"/>
      <c r="GM32" s="29"/>
      <c r="GN32" s="16"/>
      <c r="GO32" s="27"/>
      <c r="GQ32" s="28"/>
      <c r="GR32" s="29"/>
      <c r="GS32" s="16"/>
      <c r="GT32" s="27"/>
      <c r="GV32" s="28"/>
      <c r="GW32" s="29"/>
      <c r="GX32" s="16"/>
      <c r="GY32" s="27"/>
      <c r="HA32" s="28"/>
      <c r="HB32" s="29"/>
      <c r="HC32" s="16"/>
      <c r="HD32" s="27"/>
      <c r="HF32" s="28"/>
      <c r="HG32" s="29"/>
      <c r="HH32" s="16"/>
      <c r="HI32" s="27"/>
      <c r="HK32" s="28"/>
      <c r="HL32" s="29"/>
      <c r="HM32" s="16"/>
      <c r="HN32" s="27"/>
      <c r="HP32" s="28"/>
      <c r="HQ32" s="29"/>
      <c r="HR32" s="16"/>
      <c r="HS32" s="27"/>
      <c r="HU32" s="28"/>
      <c r="HV32" s="29"/>
      <c r="HW32" s="16"/>
      <c r="HX32" s="27"/>
      <c r="HZ32" s="28"/>
      <c r="IA32" s="29"/>
      <c r="IB32" s="16"/>
      <c r="IC32" s="27"/>
      <c r="IE32" s="28"/>
      <c r="IF32" s="29"/>
      <c r="IG32" s="16"/>
      <c r="IH32" s="27"/>
    </row>
    <row r="33" spans="1:242">
      <c r="A33" s="128">
        <v>30</v>
      </c>
      <c r="B33" s="200" t="s">
        <v>47</v>
      </c>
      <c r="C33" s="216">
        <v>505592</v>
      </c>
      <c r="D33" s="216">
        <v>470461</v>
      </c>
      <c r="E33" s="202">
        <v>-6.948488108989066</v>
      </c>
      <c r="F33" s="89"/>
      <c r="G33" s="29"/>
      <c r="H33" s="16"/>
      <c r="I33" s="27"/>
      <c r="J33" s="29"/>
      <c r="K33" s="16"/>
      <c r="L33" s="27"/>
      <c r="N33" s="29"/>
      <c r="O33" s="29"/>
      <c r="P33" s="16"/>
      <c r="Q33" s="27"/>
      <c r="S33" s="29"/>
      <c r="T33" s="29"/>
      <c r="U33" s="16"/>
      <c r="V33" s="27"/>
      <c r="X33" s="29"/>
      <c r="Y33" s="29"/>
      <c r="Z33" s="16"/>
      <c r="AA33" s="27"/>
      <c r="AC33" s="29"/>
      <c r="AD33" s="29"/>
      <c r="AE33" s="16"/>
      <c r="AF33" s="27"/>
      <c r="AH33" s="29"/>
      <c r="AI33" s="29"/>
      <c r="AJ33" s="16"/>
      <c r="AK33" s="27"/>
      <c r="AM33" s="29"/>
      <c r="AN33" s="29"/>
      <c r="AO33" s="16"/>
      <c r="AP33" s="27"/>
      <c r="AR33" s="29"/>
      <c r="AS33" s="29"/>
      <c r="AT33" s="16"/>
      <c r="AU33" s="27"/>
      <c r="AW33" s="29"/>
      <c r="AX33" s="29"/>
      <c r="AY33" s="16"/>
      <c r="AZ33" s="27"/>
      <c r="BB33" s="29"/>
      <c r="BC33" s="29"/>
      <c r="BD33" s="16"/>
      <c r="BE33" s="27"/>
      <c r="BG33" s="29"/>
      <c r="BH33" s="29"/>
      <c r="BI33" s="16"/>
      <c r="BJ33" s="27"/>
      <c r="BL33" s="29"/>
      <c r="BM33" s="29"/>
      <c r="BN33" s="16"/>
      <c r="BO33" s="27"/>
      <c r="BQ33" s="29"/>
      <c r="BR33" s="29"/>
      <c r="BS33" s="16"/>
      <c r="BT33" s="27"/>
      <c r="BV33" s="29"/>
      <c r="BW33" s="29"/>
      <c r="BX33" s="16"/>
      <c r="BY33" s="27"/>
      <c r="CA33" s="29"/>
      <c r="CB33" s="29"/>
      <c r="CC33" s="16"/>
      <c r="CD33" s="27"/>
      <c r="CF33" s="29"/>
      <c r="CG33" s="29"/>
      <c r="CH33" s="16"/>
      <c r="CI33" s="27"/>
      <c r="CK33" s="29"/>
      <c r="CL33" s="29"/>
      <c r="CM33" s="16"/>
      <c r="CN33" s="27"/>
      <c r="CP33" s="29"/>
      <c r="CQ33" s="29"/>
      <c r="CR33" s="16"/>
      <c r="CS33" s="27"/>
      <c r="CU33" s="29"/>
      <c r="CV33" s="29"/>
      <c r="CW33" s="16"/>
      <c r="CX33" s="27"/>
      <c r="CZ33" s="29"/>
      <c r="DA33" s="29"/>
      <c r="DB33" s="16"/>
      <c r="DC33" s="27"/>
      <c r="DE33" s="29"/>
      <c r="DF33" s="29"/>
      <c r="DG33" s="16"/>
      <c r="DH33" s="27"/>
      <c r="DJ33" s="29"/>
      <c r="DK33" s="29"/>
      <c r="DL33" s="16"/>
      <c r="DM33" s="27"/>
      <c r="DO33" s="29"/>
      <c r="DP33" s="29"/>
      <c r="DQ33" s="16"/>
      <c r="DR33" s="27"/>
      <c r="DT33" s="29"/>
      <c r="DU33" s="29"/>
      <c r="DV33" s="16"/>
      <c r="DW33" s="27"/>
      <c r="DY33" s="29"/>
      <c r="DZ33" s="29"/>
      <c r="EA33" s="16"/>
      <c r="EB33" s="27"/>
      <c r="ED33" s="29"/>
      <c r="EE33" s="29"/>
      <c r="EF33" s="16"/>
      <c r="EG33" s="27"/>
      <c r="EI33" s="29"/>
      <c r="EJ33" s="29"/>
      <c r="EK33" s="16"/>
      <c r="EL33" s="27"/>
      <c r="EN33" s="29"/>
      <c r="EO33" s="29"/>
      <c r="EP33" s="16"/>
      <c r="EQ33" s="27"/>
      <c r="ES33" s="29"/>
      <c r="ET33" s="29"/>
      <c r="EU33" s="16"/>
      <c r="EV33" s="27"/>
      <c r="EX33" s="29"/>
      <c r="EY33" s="29"/>
      <c r="EZ33" s="16"/>
      <c r="FA33" s="27"/>
      <c r="FC33" s="29"/>
      <c r="FD33" s="29"/>
      <c r="FE33" s="16"/>
      <c r="FF33" s="27"/>
      <c r="FH33" s="29"/>
      <c r="FI33" s="29"/>
      <c r="FJ33" s="16"/>
      <c r="FK33" s="27"/>
      <c r="FM33" s="29"/>
      <c r="FN33" s="29"/>
      <c r="FO33" s="16"/>
      <c r="FP33" s="27"/>
      <c r="FR33" s="29"/>
      <c r="FS33" s="29"/>
      <c r="FT33" s="16"/>
      <c r="FU33" s="27"/>
      <c r="FW33" s="29"/>
      <c r="FX33" s="29"/>
      <c r="FY33" s="16"/>
      <c r="FZ33" s="27"/>
      <c r="GB33" s="29"/>
      <c r="GC33" s="29"/>
      <c r="GD33" s="16"/>
      <c r="GE33" s="27"/>
      <c r="GG33" s="29"/>
      <c r="GH33" s="29"/>
      <c r="GI33" s="16"/>
      <c r="GJ33" s="27"/>
      <c r="GL33" s="29"/>
      <c r="GM33" s="29"/>
      <c r="GN33" s="16"/>
      <c r="GO33" s="27"/>
      <c r="GQ33" s="29"/>
      <c r="GR33" s="29"/>
      <c r="GS33" s="16"/>
      <c r="GT33" s="27"/>
      <c r="GV33" s="29"/>
      <c r="GW33" s="29"/>
      <c r="GX33" s="16"/>
      <c r="GY33" s="27"/>
      <c r="HA33" s="29"/>
      <c r="HB33" s="29"/>
      <c r="HC33" s="16"/>
      <c r="HD33" s="27"/>
      <c r="HF33" s="29"/>
      <c r="HG33" s="29"/>
      <c r="HH33" s="16"/>
      <c r="HI33" s="27"/>
      <c r="HK33" s="29"/>
      <c r="HL33" s="29"/>
      <c r="HM33" s="16"/>
      <c r="HN33" s="27"/>
      <c r="HP33" s="29"/>
      <c r="HQ33" s="29"/>
      <c r="HR33" s="16"/>
      <c r="HS33" s="27"/>
      <c r="HU33" s="29"/>
      <c r="HV33" s="29"/>
      <c r="HW33" s="16"/>
      <c r="HX33" s="27"/>
      <c r="HZ33" s="29"/>
      <c r="IA33" s="29"/>
      <c r="IB33" s="16"/>
      <c r="IC33" s="27"/>
      <c r="IE33" s="29"/>
      <c r="IF33" s="29"/>
      <c r="IG33" s="16"/>
      <c r="IH33" s="27"/>
    </row>
    <row r="34" spans="1:242">
      <c r="A34" s="128">
        <v>31</v>
      </c>
      <c r="B34" s="200" t="s">
        <v>134</v>
      </c>
      <c r="C34" s="216">
        <v>466128</v>
      </c>
      <c r="D34" s="216">
        <v>466763</v>
      </c>
      <c r="E34" s="202">
        <v>0.1362286753853019</v>
      </c>
      <c r="F34" s="89"/>
      <c r="G34" s="29"/>
      <c r="H34" s="16"/>
      <c r="I34" s="27"/>
      <c r="J34" s="29"/>
      <c r="K34" s="16"/>
      <c r="L34" s="27"/>
      <c r="N34" s="29"/>
      <c r="O34" s="29"/>
      <c r="P34" s="16"/>
      <c r="Q34" s="27"/>
      <c r="S34" s="29"/>
      <c r="T34" s="29"/>
      <c r="U34" s="16"/>
      <c r="V34" s="27"/>
      <c r="X34" s="29"/>
      <c r="Y34" s="29"/>
      <c r="Z34" s="16"/>
      <c r="AA34" s="27"/>
      <c r="AC34" s="29"/>
      <c r="AD34" s="29"/>
      <c r="AE34" s="16"/>
      <c r="AF34" s="27"/>
      <c r="AH34" s="29"/>
      <c r="AI34" s="29"/>
      <c r="AJ34" s="16"/>
      <c r="AK34" s="27"/>
      <c r="AM34" s="29"/>
      <c r="AN34" s="29"/>
      <c r="AO34" s="16"/>
      <c r="AP34" s="27"/>
      <c r="AR34" s="29"/>
      <c r="AS34" s="29"/>
      <c r="AT34" s="16"/>
      <c r="AU34" s="27"/>
      <c r="AW34" s="29"/>
      <c r="AX34" s="29"/>
      <c r="AY34" s="16"/>
      <c r="AZ34" s="27"/>
      <c r="BB34" s="29"/>
      <c r="BC34" s="29"/>
      <c r="BD34" s="16"/>
      <c r="BE34" s="27"/>
      <c r="BG34" s="29"/>
      <c r="BH34" s="29"/>
      <c r="BI34" s="16"/>
      <c r="BJ34" s="27"/>
      <c r="BL34" s="29"/>
      <c r="BM34" s="29"/>
      <c r="BN34" s="16"/>
      <c r="BO34" s="27"/>
      <c r="BQ34" s="29"/>
      <c r="BR34" s="29"/>
      <c r="BS34" s="16"/>
      <c r="BT34" s="27"/>
      <c r="BV34" s="29"/>
      <c r="BW34" s="29"/>
      <c r="BX34" s="16"/>
      <c r="BY34" s="27"/>
      <c r="CA34" s="29"/>
      <c r="CB34" s="29"/>
      <c r="CC34" s="16"/>
      <c r="CD34" s="27"/>
      <c r="CF34" s="29"/>
      <c r="CG34" s="29"/>
      <c r="CH34" s="16"/>
      <c r="CI34" s="27"/>
      <c r="CK34" s="29"/>
      <c r="CL34" s="29"/>
      <c r="CM34" s="16"/>
      <c r="CN34" s="27"/>
      <c r="CP34" s="29"/>
      <c r="CQ34" s="29"/>
      <c r="CR34" s="16"/>
      <c r="CS34" s="27"/>
      <c r="CU34" s="29"/>
      <c r="CV34" s="29"/>
      <c r="CW34" s="16"/>
      <c r="CX34" s="27"/>
      <c r="CZ34" s="29"/>
      <c r="DA34" s="29"/>
      <c r="DB34" s="16"/>
      <c r="DC34" s="27"/>
      <c r="DE34" s="29"/>
      <c r="DF34" s="29"/>
      <c r="DG34" s="16"/>
      <c r="DH34" s="27"/>
      <c r="DJ34" s="29"/>
      <c r="DK34" s="29"/>
      <c r="DL34" s="16"/>
      <c r="DM34" s="27"/>
      <c r="DO34" s="29"/>
      <c r="DP34" s="29"/>
      <c r="DQ34" s="16"/>
      <c r="DR34" s="27"/>
      <c r="DT34" s="29"/>
      <c r="DU34" s="29"/>
      <c r="DV34" s="16"/>
      <c r="DW34" s="27"/>
      <c r="DY34" s="29"/>
      <c r="DZ34" s="29"/>
      <c r="EA34" s="16"/>
      <c r="EB34" s="27"/>
      <c r="ED34" s="29"/>
      <c r="EE34" s="29"/>
      <c r="EF34" s="16"/>
      <c r="EG34" s="27"/>
      <c r="EI34" s="29"/>
      <c r="EJ34" s="29"/>
      <c r="EK34" s="16"/>
      <c r="EL34" s="27"/>
      <c r="EN34" s="29"/>
      <c r="EO34" s="29"/>
      <c r="EP34" s="16"/>
      <c r="EQ34" s="27"/>
      <c r="ES34" s="29"/>
      <c r="ET34" s="29"/>
      <c r="EU34" s="16"/>
      <c r="EV34" s="27"/>
      <c r="EX34" s="29"/>
      <c r="EY34" s="29"/>
      <c r="EZ34" s="16"/>
      <c r="FA34" s="27"/>
      <c r="FC34" s="29"/>
      <c r="FD34" s="29"/>
      <c r="FE34" s="16"/>
      <c r="FF34" s="27"/>
      <c r="FH34" s="29"/>
      <c r="FI34" s="29"/>
      <c r="FJ34" s="16"/>
      <c r="FK34" s="27"/>
      <c r="FM34" s="29"/>
      <c r="FN34" s="29"/>
      <c r="FO34" s="16"/>
      <c r="FP34" s="27"/>
      <c r="FR34" s="29"/>
      <c r="FS34" s="29"/>
      <c r="FT34" s="16"/>
      <c r="FU34" s="27"/>
      <c r="FW34" s="29"/>
      <c r="FX34" s="29"/>
      <c r="FY34" s="16"/>
      <c r="FZ34" s="27"/>
      <c r="GB34" s="29"/>
      <c r="GC34" s="29"/>
      <c r="GD34" s="16"/>
      <c r="GE34" s="27"/>
      <c r="GG34" s="29"/>
      <c r="GH34" s="29"/>
      <c r="GI34" s="16"/>
      <c r="GJ34" s="27"/>
      <c r="GL34" s="29"/>
      <c r="GM34" s="29"/>
      <c r="GN34" s="16"/>
      <c r="GO34" s="27"/>
      <c r="GQ34" s="29"/>
      <c r="GR34" s="29"/>
      <c r="GS34" s="16"/>
      <c r="GT34" s="27"/>
      <c r="GV34" s="29"/>
      <c r="GW34" s="29"/>
      <c r="GX34" s="16"/>
      <c r="GY34" s="27"/>
      <c r="HA34" s="29"/>
      <c r="HB34" s="29"/>
      <c r="HC34" s="16"/>
      <c r="HD34" s="27"/>
      <c r="HF34" s="29"/>
      <c r="HG34" s="29"/>
      <c r="HH34" s="16"/>
      <c r="HI34" s="27"/>
      <c r="HK34" s="29"/>
      <c r="HL34" s="29"/>
      <c r="HM34" s="16"/>
      <c r="HN34" s="27"/>
      <c r="HP34" s="29"/>
      <c r="HQ34" s="29"/>
      <c r="HR34" s="16"/>
      <c r="HS34" s="27"/>
      <c r="HU34" s="29"/>
      <c r="HV34" s="29"/>
      <c r="HW34" s="16"/>
      <c r="HX34" s="27"/>
      <c r="HZ34" s="29"/>
      <c r="IA34" s="29"/>
      <c r="IB34" s="16"/>
      <c r="IC34" s="27"/>
      <c r="IE34" s="29"/>
      <c r="IF34" s="29"/>
      <c r="IG34" s="16"/>
      <c r="IH34" s="27"/>
    </row>
    <row r="35" spans="1:242">
      <c r="A35" s="128">
        <v>32</v>
      </c>
      <c r="B35" s="200" t="s">
        <v>60</v>
      </c>
      <c r="C35" s="216">
        <v>429099</v>
      </c>
      <c r="D35" s="216">
        <v>447432</v>
      </c>
      <c r="E35" s="202">
        <v>4.2724406255898986</v>
      </c>
      <c r="F35" s="89"/>
      <c r="G35" s="29"/>
      <c r="H35" s="16"/>
      <c r="I35" s="27"/>
      <c r="J35" s="29"/>
      <c r="K35" s="16"/>
      <c r="L35" s="27"/>
      <c r="N35" s="29"/>
      <c r="O35" s="29"/>
      <c r="P35" s="16"/>
      <c r="Q35" s="27"/>
      <c r="S35" s="29"/>
      <c r="T35" s="29"/>
      <c r="U35" s="16"/>
      <c r="V35" s="27"/>
      <c r="X35" s="29"/>
      <c r="Y35" s="29"/>
      <c r="Z35" s="16"/>
      <c r="AA35" s="27"/>
      <c r="AC35" s="29"/>
      <c r="AD35" s="29"/>
      <c r="AE35" s="16"/>
      <c r="AF35" s="27"/>
      <c r="AH35" s="29"/>
      <c r="AI35" s="29"/>
      <c r="AJ35" s="16"/>
      <c r="AK35" s="27"/>
      <c r="AM35" s="29"/>
      <c r="AN35" s="29"/>
      <c r="AO35" s="16"/>
      <c r="AP35" s="27"/>
      <c r="AR35" s="29"/>
      <c r="AS35" s="29"/>
      <c r="AT35" s="16"/>
      <c r="AU35" s="27"/>
      <c r="AW35" s="29"/>
      <c r="AX35" s="29"/>
      <c r="AY35" s="16"/>
      <c r="AZ35" s="27"/>
      <c r="BB35" s="29"/>
      <c r="BC35" s="29"/>
      <c r="BD35" s="16"/>
      <c r="BE35" s="27"/>
      <c r="BG35" s="29"/>
      <c r="BH35" s="29"/>
      <c r="BI35" s="16"/>
      <c r="BJ35" s="27"/>
      <c r="BL35" s="29"/>
      <c r="BM35" s="29"/>
      <c r="BN35" s="16"/>
      <c r="BO35" s="27"/>
      <c r="BQ35" s="29"/>
      <c r="BR35" s="29"/>
      <c r="BS35" s="16"/>
      <c r="BT35" s="27"/>
      <c r="BV35" s="29"/>
      <c r="BW35" s="29"/>
      <c r="BX35" s="16"/>
      <c r="BY35" s="27"/>
      <c r="CA35" s="29"/>
      <c r="CB35" s="29"/>
      <c r="CC35" s="16"/>
      <c r="CD35" s="27"/>
      <c r="CF35" s="29"/>
      <c r="CG35" s="29"/>
      <c r="CH35" s="16"/>
      <c r="CI35" s="27"/>
      <c r="CK35" s="29"/>
      <c r="CL35" s="29"/>
      <c r="CM35" s="16"/>
      <c r="CN35" s="27"/>
      <c r="CP35" s="29"/>
      <c r="CQ35" s="29"/>
      <c r="CR35" s="16"/>
      <c r="CS35" s="27"/>
      <c r="CU35" s="29"/>
      <c r="CV35" s="29"/>
      <c r="CW35" s="16"/>
      <c r="CX35" s="27"/>
      <c r="CZ35" s="29"/>
      <c r="DA35" s="29"/>
      <c r="DB35" s="16"/>
      <c r="DC35" s="27"/>
      <c r="DE35" s="29"/>
      <c r="DF35" s="29"/>
      <c r="DG35" s="16"/>
      <c r="DH35" s="27"/>
      <c r="DJ35" s="29"/>
      <c r="DK35" s="29"/>
      <c r="DL35" s="16"/>
      <c r="DM35" s="27"/>
      <c r="DO35" s="29"/>
      <c r="DP35" s="29"/>
      <c r="DQ35" s="16"/>
      <c r="DR35" s="27"/>
      <c r="DT35" s="29"/>
      <c r="DU35" s="29"/>
      <c r="DV35" s="16"/>
      <c r="DW35" s="27"/>
      <c r="DY35" s="29"/>
      <c r="DZ35" s="29"/>
      <c r="EA35" s="16"/>
      <c r="EB35" s="27"/>
      <c r="ED35" s="29"/>
      <c r="EE35" s="29"/>
      <c r="EF35" s="16"/>
      <c r="EG35" s="27"/>
      <c r="EI35" s="29"/>
      <c r="EJ35" s="29"/>
      <c r="EK35" s="16"/>
      <c r="EL35" s="27"/>
      <c r="EN35" s="29"/>
      <c r="EO35" s="29"/>
      <c r="EP35" s="16"/>
      <c r="EQ35" s="27"/>
      <c r="ES35" s="29"/>
      <c r="ET35" s="29"/>
      <c r="EU35" s="16"/>
      <c r="EV35" s="27"/>
      <c r="EX35" s="29"/>
      <c r="EY35" s="29"/>
      <c r="EZ35" s="16"/>
      <c r="FA35" s="27"/>
      <c r="FC35" s="29"/>
      <c r="FD35" s="29"/>
      <c r="FE35" s="16"/>
      <c r="FF35" s="27"/>
      <c r="FH35" s="29"/>
      <c r="FI35" s="29"/>
      <c r="FJ35" s="16"/>
      <c r="FK35" s="27"/>
      <c r="FM35" s="29"/>
      <c r="FN35" s="29"/>
      <c r="FO35" s="16"/>
      <c r="FP35" s="27"/>
      <c r="FR35" s="29"/>
      <c r="FS35" s="29"/>
      <c r="FT35" s="16"/>
      <c r="FU35" s="27"/>
      <c r="FW35" s="29"/>
      <c r="FX35" s="29"/>
      <c r="FY35" s="16"/>
      <c r="FZ35" s="27"/>
      <c r="GB35" s="29"/>
      <c r="GC35" s="29"/>
      <c r="GD35" s="16"/>
      <c r="GE35" s="27"/>
      <c r="GG35" s="29"/>
      <c r="GH35" s="29"/>
      <c r="GI35" s="16"/>
      <c r="GJ35" s="27"/>
      <c r="GL35" s="29"/>
      <c r="GM35" s="29"/>
      <c r="GN35" s="16"/>
      <c r="GO35" s="27"/>
      <c r="GQ35" s="29"/>
      <c r="GR35" s="29"/>
      <c r="GS35" s="16"/>
      <c r="GT35" s="27"/>
      <c r="GV35" s="29"/>
      <c r="GW35" s="29"/>
      <c r="GX35" s="16"/>
      <c r="GY35" s="27"/>
      <c r="HA35" s="29"/>
      <c r="HB35" s="29"/>
      <c r="HC35" s="16"/>
      <c r="HD35" s="27"/>
      <c r="HF35" s="29"/>
      <c r="HG35" s="29"/>
      <c r="HH35" s="16"/>
      <c r="HI35" s="27"/>
      <c r="HK35" s="29"/>
      <c r="HL35" s="29"/>
      <c r="HM35" s="16"/>
      <c r="HN35" s="27"/>
      <c r="HP35" s="29"/>
      <c r="HQ35" s="29"/>
      <c r="HR35" s="16"/>
      <c r="HS35" s="27"/>
      <c r="HU35" s="29"/>
      <c r="HV35" s="29"/>
      <c r="HW35" s="16"/>
      <c r="HX35" s="27"/>
      <c r="HZ35" s="29"/>
      <c r="IA35" s="29"/>
      <c r="IB35" s="16"/>
      <c r="IC35" s="27"/>
      <c r="IE35" s="29"/>
      <c r="IF35" s="29"/>
      <c r="IG35" s="16"/>
      <c r="IH35" s="27"/>
    </row>
    <row r="36" spans="1:242">
      <c r="A36" s="128">
        <v>33</v>
      </c>
      <c r="B36" s="200" t="s">
        <v>48</v>
      </c>
      <c r="C36" s="216">
        <v>373854</v>
      </c>
      <c r="D36" s="216">
        <v>436793</v>
      </c>
      <c r="E36" s="129">
        <v>16.835181648451002</v>
      </c>
      <c r="F36" s="134"/>
      <c r="G36" s="29"/>
      <c r="H36" s="16"/>
      <c r="I36" s="27"/>
      <c r="J36" s="29"/>
      <c r="K36" s="16"/>
      <c r="L36" s="27"/>
      <c r="N36" s="28"/>
      <c r="O36" s="29"/>
      <c r="P36" s="16"/>
      <c r="Q36" s="27"/>
      <c r="S36" s="28"/>
      <c r="T36" s="29"/>
      <c r="U36" s="16"/>
      <c r="V36" s="27"/>
      <c r="X36" s="28"/>
      <c r="Y36" s="29"/>
      <c r="Z36" s="16"/>
      <c r="AA36" s="27"/>
      <c r="AC36" s="28"/>
      <c r="AD36" s="29"/>
      <c r="AE36" s="16"/>
      <c r="AF36" s="27"/>
      <c r="AH36" s="28"/>
      <c r="AI36" s="29"/>
      <c r="AJ36" s="16"/>
      <c r="AK36" s="27"/>
      <c r="AM36" s="28"/>
      <c r="AN36" s="29"/>
      <c r="AO36" s="16"/>
      <c r="AP36" s="27"/>
      <c r="AR36" s="28"/>
      <c r="AS36" s="29"/>
      <c r="AT36" s="16"/>
      <c r="AU36" s="27"/>
      <c r="AW36" s="28"/>
      <c r="AX36" s="29"/>
      <c r="AY36" s="16"/>
      <c r="AZ36" s="27"/>
      <c r="BB36" s="28"/>
      <c r="BC36" s="29"/>
      <c r="BD36" s="16"/>
      <c r="BE36" s="27"/>
      <c r="BG36" s="28"/>
      <c r="BH36" s="29"/>
      <c r="BI36" s="16"/>
      <c r="BJ36" s="27"/>
      <c r="BL36" s="28"/>
      <c r="BM36" s="29"/>
      <c r="BN36" s="16"/>
      <c r="BO36" s="27"/>
      <c r="BQ36" s="28"/>
      <c r="BR36" s="29"/>
      <c r="BS36" s="16"/>
      <c r="BT36" s="27"/>
      <c r="BV36" s="28"/>
      <c r="BW36" s="29"/>
      <c r="BX36" s="16"/>
      <c r="BY36" s="27"/>
      <c r="CA36" s="28"/>
      <c r="CB36" s="29"/>
      <c r="CC36" s="16"/>
      <c r="CD36" s="27"/>
      <c r="CF36" s="28"/>
      <c r="CG36" s="29"/>
      <c r="CH36" s="16"/>
      <c r="CI36" s="27"/>
      <c r="CK36" s="28"/>
      <c r="CL36" s="29"/>
      <c r="CM36" s="16"/>
      <c r="CN36" s="27"/>
      <c r="CP36" s="28"/>
      <c r="CQ36" s="29"/>
      <c r="CR36" s="16"/>
      <c r="CS36" s="27"/>
      <c r="CU36" s="28"/>
      <c r="CV36" s="29"/>
      <c r="CW36" s="16"/>
      <c r="CX36" s="27"/>
      <c r="CZ36" s="28"/>
      <c r="DA36" s="29"/>
      <c r="DB36" s="16"/>
      <c r="DC36" s="27"/>
      <c r="DE36" s="28"/>
      <c r="DF36" s="29"/>
      <c r="DG36" s="16"/>
      <c r="DH36" s="27"/>
      <c r="DJ36" s="28"/>
      <c r="DK36" s="29"/>
      <c r="DL36" s="16"/>
      <c r="DM36" s="27"/>
      <c r="DO36" s="28"/>
      <c r="DP36" s="29"/>
      <c r="DQ36" s="16"/>
      <c r="DR36" s="27"/>
      <c r="DT36" s="28"/>
      <c r="DU36" s="29"/>
      <c r="DV36" s="16"/>
      <c r="DW36" s="27"/>
      <c r="DY36" s="28"/>
      <c r="DZ36" s="29"/>
      <c r="EA36" s="16"/>
      <c r="EB36" s="27"/>
      <c r="ED36" s="28"/>
      <c r="EE36" s="29"/>
      <c r="EF36" s="16"/>
      <c r="EG36" s="27"/>
      <c r="EI36" s="28"/>
      <c r="EJ36" s="29"/>
      <c r="EK36" s="16"/>
      <c r="EL36" s="27"/>
      <c r="EN36" s="28"/>
      <c r="EO36" s="29"/>
      <c r="EP36" s="16"/>
      <c r="EQ36" s="27"/>
      <c r="ES36" s="28"/>
      <c r="ET36" s="29"/>
      <c r="EU36" s="16"/>
      <c r="EV36" s="27"/>
      <c r="EX36" s="28"/>
      <c r="EY36" s="29"/>
      <c r="EZ36" s="16"/>
      <c r="FA36" s="27"/>
      <c r="FC36" s="28"/>
      <c r="FD36" s="29"/>
      <c r="FE36" s="16"/>
      <c r="FF36" s="27"/>
      <c r="FH36" s="28"/>
      <c r="FI36" s="29"/>
      <c r="FJ36" s="16"/>
      <c r="FK36" s="27"/>
      <c r="FM36" s="28"/>
      <c r="FN36" s="29"/>
      <c r="FO36" s="16"/>
      <c r="FP36" s="27"/>
      <c r="FR36" s="28"/>
      <c r="FS36" s="29"/>
      <c r="FT36" s="16"/>
      <c r="FU36" s="27"/>
      <c r="FW36" s="28"/>
      <c r="FX36" s="29"/>
      <c r="FY36" s="16"/>
      <c r="FZ36" s="27"/>
      <c r="GB36" s="28"/>
      <c r="GC36" s="29"/>
      <c r="GD36" s="16"/>
      <c r="GE36" s="27"/>
      <c r="GG36" s="28"/>
      <c r="GH36" s="29"/>
      <c r="GI36" s="16"/>
      <c r="GJ36" s="27"/>
      <c r="GL36" s="28"/>
      <c r="GM36" s="29"/>
      <c r="GN36" s="16"/>
      <c r="GO36" s="27"/>
      <c r="GQ36" s="28"/>
      <c r="GR36" s="29"/>
      <c r="GS36" s="16"/>
      <c r="GT36" s="27"/>
      <c r="GV36" s="28"/>
      <c r="GW36" s="29"/>
      <c r="GX36" s="16"/>
      <c r="GY36" s="27"/>
      <c r="HA36" s="28"/>
      <c r="HB36" s="29"/>
      <c r="HC36" s="16"/>
      <c r="HD36" s="27"/>
      <c r="HF36" s="28"/>
      <c r="HG36" s="29"/>
      <c r="HH36" s="16"/>
      <c r="HI36" s="27"/>
      <c r="HK36" s="28"/>
      <c r="HL36" s="29"/>
      <c r="HM36" s="16"/>
      <c r="HN36" s="27"/>
      <c r="HP36" s="28"/>
      <c r="HQ36" s="29"/>
      <c r="HR36" s="16"/>
      <c r="HS36" s="27"/>
      <c r="HU36" s="28"/>
      <c r="HV36" s="29"/>
      <c r="HW36" s="16"/>
      <c r="HX36" s="27"/>
      <c r="HZ36" s="28"/>
      <c r="IA36" s="29"/>
      <c r="IB36" s="16"/>
      <c r="IC36" s="27"/>
      <c r="IE36" s="28"/>
      <c r="IF36" s="29"/>
      <c r="IG36" s="16"/>
      <c r="IH36" s="27"/>
    </row>
    <row r="37" spans="1:242">
      <c r="A37" s="128">
        <v>34</v>
      </c>
      <c r="B37" s="200" t="s">
        <v>45</v>
      </c>
      <c r="C37" s="216">
        <v>363794</v>
      </c>
      <c r="D37" s="216">
        <v>374469</v>
      </c>
      <c r="E37" s="202">
        <v>2.9343529579927101</v>
      </c>
      <c r="F37" s="135"/>
      <c r="G37" s="29"/>
      <c r="H37" s="16"/>
      <c r="I37" s="27"/>
      <c r="J37" s="29"/>
      <c r="K37" s="16"/>
      <c r="L37" s="27"/>
      <c r="N37" s="29"/>
      <c r="O37" s="29"/>
      <c r="P37" s="16"/>
      <c r="Q37" s="27"/>
      <c r="S37" s="29"/>
      <c r="T37" s="29"/>
      <c r="U37" s="16"/>
      <c r="V37" s="27"/>
      <c r="X37" s="29"/>
      <c r="Y37" s="29"/>
      <c r="Z37" s="16"/>
      <c r="AA37" s="27"/>
      <c r="AC37" s="29"/>
      <c r="AD37" s="29"/>
      <c r="AE37" s="16"/>
      <c r="AF37" s="27"/>
      <c r="AH37" s="29"/>
      <c r="AI37" s="29"/>
      <c r="AJ37" s="16"/>
      <c r="AK37" s="27"/>
      <c r="AM37" s="29"/>
      <c r="AN37" s="29"/>
      <c r="AO37" s="16"/>
      <c r="AP37" s="27"/>
      <c r="AR37" s="29"/>
      <c r="AS37" s="29"/>
      <c r="AT37" s="16"/>
      <c r="AU37" s="27"/>
      <c r="AW37" s="29"/>
      <c r="AX37" s="29"/>
      <c r="AY37" s="16"/>
      <c r="AZ37" s="27"/>
      <c r="BB37" s="29"/>
      <c r="BC37" s="29"/>
      <c r="BD37" s="16"/>
      <c r="BE37" s="27"/>
      <c r="BG37" s="29"/>
      <c r="BH37" s="29"/>
      <c r="BI37" s="16"/>
      <c r="BJ37" s="27"/>
      <c r="BL37" s="29"/>
      <c r="BM37" s="29"/>
      <c r="BN37" s="16"/>
      <c r="BO37" s="27"/>
      <c r="BQ37" s="29"/>
      <c r="BR37" s="29"/>
      <c r="BS37" s="16"/>
      <c r="BT37" s="27"/>
      <c r="BV37" s="29"/>
      <c r="BW37" s="29"/>
      <c r="BX37" s="16"/>
      <c r="BY37" s="27"/>
      <c r="CA37" s="29"/>
      <c r="CB37" s="29"/>
      <c r="CC37" s="16"/>
      <c r="CD37" s="27"/>
      <c r="CF37" s="29"/>
      <c r="CG37" s="29"/>
      <c r="CH37" s="16"/>
      <c r="CI37" s="27"/>
      <c r="CK37" s="29"/>
      <c r="CL37" s="29"/>
      <c r="CM37" s="16"/>
      <c r="CN37" s="27"/>
      <c r="CP37" s="29"/>
      <c r="CQ37" s="29"/>
      <c r="CR37" s="16"/>
      <c r="CS37" s="27"/>
      <c r="CU37" s="29"/>
      <c r="CV37" s="29"/>
      <c r="CW37" s="16"/>
      <c r="CX37" s="27"/>
      <c r="CZ37" s="29"/>
      <c r="DA37" s="29"/>
      <c r="DB37" s="16"/>
      <c r="DC37" s="27"/>
      <c r="DE37" s="29"/>
      <c r="DF37" s="29"/>
      <c r="DG37" s="16"/>
      <c r="DH37" s="27"/>
      <c r="DJ37" s="29"/>
      <c r="DK37" s="29"/>
      <c r="DL37" s="16"/>
      <c r="DM37" s="27"/>
      <c r="DO37" s="29"/>
      <c r="DP37" s="29"/>
      <c r="DQ37" s="16"/>
      <c r="DR37" s="27"/>
      <c r="DT37" s="29"/>
      <c r="DU37" s="29"/>
      <c r="DV37" s="16"/>
      <c r="DW37" s="27"/>
      <c r="DY37" s="29"/>
      <c r="DZ37" s="29"/>
      <c r="EA37" s="16"/>
      <c r="EB37" s="27"/>
      <c r="ED37" s="29"/>
      <c r="EE37" s="29"/>
      <c r="EF37" s="16"/>
      <c r="EG37" s="27"/>
      <c r="EI37" s="29"/>
      <c r="EJ37" s="29"/>
      <c r="EK37" s="16"/>
      <c r="EL37" s="27"/>
      <c r="EN37" s="29"/>
      <c r="EO37" s="29"/>
      <c r="EP37" s="16"/>
      <c r="EQ37" s="27"/>
      <c r="ES37" s="29"/>
      <c r="ET37" s="29"/>
      <c r="EU37" s="16"/>
      <c r="EV37" s="27"/>
      <c r="EX37" s="29"/>
      <c r="EY37" s="29"/>
      <c r="EZ37" s="16"/>
      <c r="FA37" s="27"/>
      <c r="FC37" s="29"/>
      <c r="FD37" s="29"/>
      <c r="FE37" s="16"/>
      <c r="FF37" s="27"/>
      <c r="FH37" s="29"/>
      <c r="FI37" s="29"/>
      <c r="FJ37" s="16"/>
      <c r="FK37" s="27"/>
      <c r="FM37" s="29"/>
      <c r="FN37" s="29"/>
      <c r="FO37" s="16"/>
      <c r="FP37" s="27"/>
      <c r="FR37" s="29"/>
      <c r="FS37" s="29"/>
      <c r="FT37" s="16"/>
      <c r="FU37" s="27"/>
      <c r="FW37" s="29"/>
      <c r="FX37" s="29"/>
      <c r="FY37" s="16"/>
      <c r="FZ37" s="27"/>
      <c r="GB37" s="29"/>
      <c r="GC37" s="29"/>
      <c r="GD37" s="16"/>
      <c r="GE37" s="27"/>
      <c r="GG37" s="29"/>
      <c r="GH37" s="29"/>
      <c r="GI37" s="16"/>
      <c r="GJ37" s="27"/>
      <c r="GL37" s="29"/>
      <c r="GM37" s="29"/>
      <c r="GN37" s="16"/>
      <c r="GO37" s="27"/>
      <c r="GQ37" s="29"/>
      <c r="GR37" s="29"/>
      <c r="GS37" s="16"/>
      <c r="GT37" s="27"/>
      <c r="GV37" s="29"/>
      <c r="GW37" s="29"/>
      <c r="GX37" s="16"/>
      <c r="GY37" s="27"/>
      <c r="HA37" s="29"/>
      <c r="HB37" s="29"/>
      <c r="HC37" s="16"/>
      <c r="HD37" s="27"/>
      <c r="HF37" s="29"/>
      <c r="HG37" s="29"/>
      <c r="HH37" s="16"/>
      <c r="HI37" s="27"/>
      <c r="HK37" s="29"/>
      <c r="HL37" s="29"/>
      <c r="HM37" s="16"/>
      <c r="HN37" s="27"/>
      <c r="HP37" s="29"/>
      <c r="HQ37" s="29"/>
      <c r="HR37" s="16"/>
      <c r="HS37" s="27"/>
      <c r="HU37" s="29"/>
      <c r="HV37" s="29"/>
      <c r="HW37" s="16"/>
      <c r="HX37" s="27"/>
      <c r="HZ37" s="29"/>
      <c r="IA37" s="29"/>
      <c r="IB37" s="16"/>
      <c r="IC37" s="27"/>
      <c r="IE37" s="29"/>
      <c r="IF37" s="29"/>
      <c r="IG37" s="16"/>
      <c r="IH37" s="27"/>
    </row>
    <row r="38" spans="1:242">
      <c r="A38" s="128">
        <v>35</v>
      </c>
      <c r="B38" s="200" t="s">
        <v>51</v>
      </c>
      <c r="C38" s="216">
        <v>347846</v>
      </c>
      <c r="D38" s="216">
        <v>359795</v>
      </c>
      <c r="E38" s="202">
        <v>3.4351408381870141</v>
      </c>
      <c r="F38" s="135"/>
      <c r="G38" s="29"/>
      <c r="H38" s="16"/>
      <c r="I38" s="27"/>
      <c r="J38" s="29"/>
      <c r="K38" s="16"/>
      <c r="L38" s="27"/>
      <c r="N38" s="28"/>
      <c r="O38" s="29"/>
      <c r="P38" s="16"/>
      <c r="Q38" s="27"/>
      <c r="S38" s="28"/>
      <c r="T38" s="29"/>
      <c r="U38" s="16"/>
      <c r="V38" s="27"/>
      <c r="X38" s="28"/>
      <c r="Y38" s="29"/>
      <c r="Z38" s="16"/>
      <c r="AA38" s="27"/>
      <c r="AC38" s="28"/>
      <c r="AD38" s="29"/>
      <c r="AE38" s="16"/>
      <c r="AF38" s="27"/>
      <c r="AH38" s="28"/>
      <c r="AI38" s="29"/>
      <c r="AJ38" s="16"/>
      <c r="AK38" s="27"/>
      <c r="AM38" s="28"/>
      <c r="AN38" s="29"/>
      <c r="AO38" s="16"/>
      <c r="AP38" s="27"/>
      <c r="AR38" s="28"/>
      <c r="AS38" s="29"/>
      <c r="AT38" s="16"/>
      <c r="AU38" s="27"/>
      <c r="AW38" s="28"/>
      <c r="AX38" s="29"/>
      <c r="AY38" s="16"/>
      <c r="AZ38" s="27"/>
      <c r="BB38" s="28"/>
      <c r="BC38" s="29"/>
      <c r="BD38" s="16"/>
      <c r="BE38" s="27"/>
      <c r="BG38" s="28"/>
      <c r="BH38" s="29"/>
      <c r="BI38" s="16"/>
      <c r="BJ38" s="27"/>
      <c r="BL38" s="28"/>
      <c r="BM38" s="29"/>
      <c r="BN38" s="16"/>
      <c r="BO38" s="27"/>
      <c r="BQ38" s="28"/>
      <c r="BR38" s="29"/>
      <c r="BS38" s="16"/>
      <c r="BT38" s="27"/>
      <c r="BV38" s="28"/>
      <c r="BW38" s="29"/>
      <c r="BX38" s="16"/>
      <c r="BY38" s="27"/>
      <c r="CA38" s="28"/>
      <c r="CB38" s="29"/>
      <c r="CC38" s="16"/>
      <c r="CD38" s="27"/>
      <c r="CF38" s="28"/>
      <c r="CG38" s="29"/>
      <c r="CH38" s="16"/>
      <c r="CI38" s="27"/>
      <c r="CK38" s="28"/>
      <c r="CL38" s="29"/>
      <c r="CM38" s="16"/>
      <c r="CN38" s="27"/>
      <c r="CP38" s="28"/>
      <c r="CQ38" s="29"/>
      <c r="CR38" s="16"/>
      <c r="CS38" s="27"/>
      <c r="CU38" s="28"/>
      <c r="CV38" s="29"/>
      <c r="CW38" s="16"/>
      <c r="CX38" s="27"/>
      <c r="CZ38" s="28"/>
      <c r="DA38" s="29"/>
      <c r="DB38" s="16"/>
      <c r="DC38" s="27"/>
      <c r="DE38" s="28"/>
      <c r="DF38" s="29"/>
      <c r="DG38" s="16"/>
      <c r="DH38" s="27"/>
      <c r="DJ38" s="28"/>
      <c r="DK38" s="29"/>
      <c r="DL38" s="16"/>
      <c r="DM38" s="27"/>
      <c r="DO38" s="28"/>
      <c r="DP38" s="29"/>
      <c r="DQ38" s="16"/>
      <c r="DR38" s="27"/>
      <c r="DT38" s="28"/>
      <c r="DU38" s="29"/>
      <c r="DV38" s="16"/>
      <c r="DW38" s="27"/>
      <c r="DY38" s="28"/>
      <c r="DZ38" s="29"/>
      <c r="EA38" s="16"/>
      <c r="EB38" s="27"/>
      <c r="ED38" s="28"/>
      <c r="EE38" s="29"/>
      <c r="EF38" s="16"/>
      <c r="EG38" s="27"/>
      <c r="EI38" s="28"/>
      <c r="EJ38" s="29"/>
      <c r="EK38" s="16"/>
      <c r="EL38" s="27"/>
      <c r="EN38" s="28"/>
      <c r="EO38" s="29"/>
      <c r="EP38" s="16"/>
      <c r="EQ38" s="27"/>
      <c r="ES38" s="28"/>
      <c r="ET38" s="29"/>
      <c r="EU38" s="16"/>
      <c r="EV38" s="27"/>
      <c r="EX38" s="28"/>
      <c r="EY38" s="29"/>
      <c r="EZ38" s="16"/>
      <c r="FA38" s="27"/>
      <c r="FC38" s="28"/>
      <c r="FD38" s="29"/>
      <c r="FE38" s="16"/>
      <c r="FF38" s="27"/>
      <c r="FH38" s="28"/>
      <c r="FI38" s="29"/>
      <c r="FJ38" s="16"/>
      <c r="FK38" s="27"/>
      <c r="FM38" s="28"/>
      <c r="FN38" s="29"/>
      <c r="FO38" s="16"/>
      <c r="FP38" s="27"/>
      <c r="FR38" s="28"/>
      <c r="FS38" s="29"/>
      <c r="FT38" s="16"/>
      <c r="FU38" s="27"/>
      <c r="FW38" s="28"/>
      <c r="FX38" s="29"/>
      <c r="FY38" s="16"/>
      <c r="FZ38" s="27"/>
      <c r="GB38" s="28"/>
      <c r="GC38" s="29"/>
      <c r="GD38" s="16"/>
      <c r="GE38" s="27"/>
      <c r="GG38" s="28"/>
      <c r="GH38" s="29"/>
      <c r="GI38" s="16"/>
      <c r="GJ38" s="27"/>
      <c r="GL38" s="28"/>
      <c r="GM38" s="29"/>
      <c r="GN38" s="16"/>
      <c r="GO38" s="27"/>
      <c r="GQ38" s="28"/>
      <c r="GR38" s="29"/>
      <c r="GS38" s="16"/>
      <c r="GT38" s="27"/>
      <c r="GV38" s="28"/>
      <c r="GW38" s="29"/>
      <c r="GX38" s="16"/>
      <c r="GY38" s="27"/>
      <c r="HA38" s="28"/>
      <c r="HB38" s="29"/>
      <c r="HC38" s="16"/>
      <c r="HD38" s="27"/>
      <c r="HF38" s="28"/>
      <c r="HG38" s="29"/>
      <c r="HH38" s="16"/>
      <c r="HI38" s="27"/>
      <c r="HK38" s="28"/>
      <c r="HL38" s="29"/>
      <c r="HM38" s="16"/>
      <c r="HN38" s="27"/>
      <c r="HP38" s="28"/>
      <c r="HQ38" s="29"/>
      <c r="HR38" s="16"/>
      <c r="HS38" s="27"/>
      <c r="HU38" s="28"/>
      <c r="HV38" s="29"/>
      <c r="HW38" s="16"/>
      <c r="HX38" s="27"/>
      <c r="HZ38" s="28"/>
      <c r="IA38" s="29"/>
      <c r="IB38" s="16"/>
      <c r="IC38" s="27"/>
      <c r="IE38" s="28"/>
      <c r="IF38" s="29"/>
      <c r="IG38" s="16"/>
      <c r="IH38" s="27"/>
    </row>
    <row r="39" spans="1:242">
      <c r="A39" s="128">
        <v>36</v>
      </c>
      <c r="B39" s="200" t="s">
        <v>44</v>
      </c>
      <c r="C39" s="216">
        <v>344969</v>
      </c>
      <c r="D39" s="216">
        <v>350780</v>
      </c>
      <c r="E39" s="202">
        <v>1.6844991868834591</v>
      </c>
      <c r="F39" s="135"/>
      <c r="G39" s="29"/>
      <c r="H39" s="16"/>
      <c r="I39" s="27"/>
      <c r="J39" s="29"/>
      <c r="K39" s="16"/>
      <c r="L39" s="27"/>
      <c r="N39" s="29"/>
      <c r="O39" s="29"/>
      <c r="P39" s="16"/>
      <c r="Q39" s="27"/>
      <c r="S39" s="29"/>
      <c r="T39" s="29"/>
      <c r="U39" s="16"/>
      <c r="V39" s="27"/>
      <c r="X39" s="29"/>
      <c r="Y39" s="29"/>
      <c r="Z39" s="16"/>
      <c r="AA39" s="27"/>
      <c r="AC39" s="29"/>
      <c r="AD39" s="29"/>
      <c r="AE39" s="16"/>
      <c r="AF39" s="27"/>
      <c r="AH39" s="29"/>
      <c r="AI39" s="29"/>
      <c r="AJ39" s="16"/>
      <c r="AK39" s="27"/>
      <c r="AM39" s="29"/>
      <c r="AN39" s="29"/>
      <c r="AO39" s="16"/>
      <c r="AP39" s="27"/>
      <c r="AR39" s="29"/>
      <c r="AS39" s="29"/>
      <c r="AT39" s="16"/>
      <c r="AU39" s="27"/>
      <c r="AW39" s="29"/>
      <c r="AX39" s="29"/>
      <c r="AY39" s="16"/>
      <c r="AZ39" s="27"/>
      <c r="BB39" s="29"/>
      <c r="BC39" s="29"/>
      <c r="BD39" s="16"/>
      <c r="BE39" s="27"/>
      <c r="BG39" s="29"/>
      <c r="BH39" s="29"/>
      <c r="BI39" s="16"/>
      <c r="BJ39" s="27"/>
      <c r="BL39" s="29"/>
      <c r="BM39" s="29"/>
      <c r="BN39" s="16"/>
      <c r="BO39" s="27"/>
      <c r="BQ39" s="29"/>
      <c r="BR39" s="29"/>
      <c r="BS39" s="16"/>
      <c r="BT39" s="27"/>
      <c r="BV39" s="29"/>
      <c r="BW39" s="29"/>
      <c r="BX39" s="16"/>
      <c r="BY39" s="27"/>
      <c r="CA39" s="29"/>
      <c r="CB39" s="29"/>
      <c r="CC39" s="16"/>
      <c r="CD39" s="27"/>
      <c r="CF39" s="29"/>
      <c r="CG39" s="29"/>
      <c r="CH39" s="16"/>
      <c r="CI39" s="27"/>
      <c r="CK39" s="29"/>
      <c r="CL39" s="29"/>
      <c r="CM39" s="16"/>
      <c r="CN39" s="27"/>
      <c r="CP39" s="29"/>
      <c r="CQ39" s="29"/>
      <c r="CR39" s="16"/>
      <c r="CS39" s="27"/>
      <c r="CU39" s="29"/>
      <c r="CV39" s="29"/>
      <c r="CW39" s="16"/>
      <c r="CX39" s="27"/>
      <c r="CZ39" s="29"/>
      <c r="DA39" s="29"/>
      <c r="DB39" s="16"/>
      <c r="DC39" s="27"/>
      <c r="DE39" s="29"/>
      <c r="DF39" s="29"/>
      <c r="DG39" s="16"/>
      <c r="DH39" s="27"/>
      <c r="DJ39" s="29"/>
      <c r="DK39" s="29"/>
      <c r="DL39" s="16"/>
      <c r="DM39" s="27"/>
      <c r="DO39" s="29"/>
      <c r="DP39" s="29"/>
      <c r="DQ39" s="16"/>
      <c r="DR39" s="27"/>
      <c r="DT39" s="29"/>
      <c r="DU39" s="29"/>
      <c r="DV39" s="16"/>
      <c r="DW39" s="27"/>
      <c r="DY39" s="29"/>
      <c r="DZ39" s="29"/>
      <c r="EA39" s="16"/>
      <c r="EB39" s="27"/>
      <c r="ED39" s="29"/>
      <c r="EE39" s="29"/>
      <c r="EF39" s="16"/>
      <c r="EG39" s="27"/>
      <c r="EI39" s="29"/>
      <c r="EJ39" s="29"/>
      <c r="EK39" s="16"/>
      <c r="EL39" s="27"/>
      <c r="EN39" s="29"/>
      <c r="EO39" s="29"/>
      <c r="EP39" s="16"/>
      <c r="EQ39" s="27"/>
      <c r="ES39" s="29"/>
      <c r="ET39" s="29"/>
      <c r="EU39" s="16"/>
      <c r="EV39" s="27"/>
      <c r="EX39" s="29"/>
      <c r="EY39" s="29"/>
      <c r="EZ39" s="16"/>
      <c r="FA39" s="27"/>
      <c r="FC39" s="29"/>
      <c r="FD39" s="29"/>
      <c r="FE39" s="16"/>
      <c r="FF39" s="27"/>
      <c r="FH39" s="29"/>
      <c r="FI39" s="29"/>
      <c r="FJ39" s="16"/>
      <c r="FK39" s="27"/>
      <c r="FM39" s="29"/>
      <c r="FN39" s="29"/>
      <c r="FO39" s="16"/>
      <c r="FP39" s="27"/>
      <c r="FR39" s="29"/>
      <c r="FS39" s="29"/>
      <c r="FT39" s="16"/>
      <c r="FU39" s="27"/>
      <c r="FW39" s="29"/>
      <c r="FX39" s="29"/>
      <c r="FY39" s="16"/>
      <c r="FZ39" s="27"/>
      <c r="GB39" s="29"/>
      <c r="GC39" s="29"/>
      <c r="GD39" s="16"/>
      <c r="GE39" s="27"/>
      <c r="GG39" s="29"/>
      <c r="GH39" s="29"/>
      <c r="GI39" s="16"/>
      <c r="GJ39" s="27"/>
      <c r="GL39" s="29"/>
      <c r="GM39" s="29"/>
      <c r="GN39" s="16"/>
      <c r="GO39" s="27"/>
      <c r="GQ39" s="29"/>
      <c r="GR39" s="29"/>
      <c r="GS39" s="16"/>
      <c r="GT39" s="27"/>
      <c r="GV39" s="29"/>
      <c r="GW39" s="29"/>
      <c r="GX39" s="16"/>
      <c r="GY39" s="27"/>
      <c r="HA39" s="29"/>
      <c r="HB39" s="29"/>
      <c r="HC39" s="16"/>
      <c r="HD39" s="27"/>
      <c r="HF39" s="29"/>
      <c r="HG39" s="29"/>
      <c r="HH39" s="16"/>
      <c r="HI39" s="27"/>
      <c r="HK39" s="29"/>
      <c r="HL39" s="29"/>
      <c r="HM39" s="16"/>
      <c r="HN39" s="27"/>
      <c r="HP39" s="29"/>
      <c r="HQ39" s="29"/>
      <c r="HR39" s="16"/>
      <c r="HS39" s="27"/>
      <c r="HU39" s="29"/>
      <c r="HV39" s="29"/>
      <c r="HW39" s="16"/>
      <c r="HX39" s="27"/>
      <c r="HZ39" s="29"/>
      <c r="IA39" s="29"/>
      <c r="IB39" s="16"/>
      <c r="IC39" s="27"/>
      <c r="IE39" s="29"/>
      <c r="IF39" s="29"/>
      <c r="IG39" s="16"/>
      <c r="IH39" s="27"/>
    </row>
    <row r="40" spans="1:242">
      <c r="A40" s="128">
        <v>37</v>
      </c>
      <c r="B40" s="200" t="s">
        <v>127</v>
      </c>
      <c r="C40" s="216">
        <v>315103</v>
      </c>
      <c r="D40" s="216">
        <v>328740</v>
      </c>
      <c r="E40" s="129">
        <v>4.3277912301691828</v>
      </c>
      <c r="F40" s="134"/>
      <c r="G40" s="29"/>
      <c r="H40" s="16"/>
      <c r="I40" s="27"/>
      <c r="J40" s="29"/>
      <c r="K40" s="16"/>
      <c r="L40" s="27"/>
      <c r="N40" s="28"/>
      <c r="O40" s="29"/>
      <c r="P40" s="16"/>
      <c r="Q40" s="27"/>
      <c r="S40" s="28"/>
      <c r="T40" s="29"/>
      <c r="U40" s="16"/>
      <c r="V40" s="27"/>
      <c r="X40" s="28"/>
      <c r="Y40" s="29"/>
      <c r="Z40" s="16"/>
      <c r="AA40" s="27"/>
      <c r="AC40" s="28"/>
      <c r="AD40" s="29"/>
      <c r="AE40" s="16"/>
      <c r="AF40" s="27"/>
      <c r="AH40" s="28"/>
      <c r="AI40" s="29"/>
      <c r="AJ40" s="16"/>
      <c r="AK40" s="27"/>
      <c r="AM40" s="28"/>
      <c r="AN40" s="29"/>
      <c r="AO40" s="16"/>
      <c r="AP40" s="27"/>
      <c r="AR40" s="28"/>
      <c r="AS40" s="29"/>
      <c r="AT40" s="16"/>
      <c r="AU40" s="27"/>
      <c r="AW40" s="28"/>
      <c r="AX40" s="29"/>
      <c r="AY40" s="16"/>
      <c r="AZ40" s="27"/>
      <c r="BB40" s="28"/>
      <c r="BC40" s="29"/>
      <c r="BD40" s="16"/>
      <c r="BE40" s="27"/>
      <c r="BG40" s="28"/>
      <c r="BH40" s="29"/>
      <c r="BI40" s="16"/>
      <c r="BJ40" s="27"/>
      <c r="BL40" s="28"/>
      <c r="BM40" s="29"/>
      <c r="BN40" s="16"/>
      <c r="BO40" s="27"/>
      <c r="BQ40" s="28"/>
      <c r="BR40" s="29"/>
      <c r="BS40" s="16"/>
      <c r="BT40" s="27"/>
      <c r="BV40" s="28"/>
      <c r="BW40" s="29"/>
      <c r="BX40" s="16"/>
      <c r="BY40" s="27"/>
      <c r="CA40" s="28"/>
      <c r="CB40" s="29"/>
      <c r="CC40" s="16"/>
      <c r="CD40" s="27"/>
      <c r="CF40" s="28"/>
      <c r="CG40" s="29"/>
      <c r="CH40" s="16"/>
      <c r="CI40" s="27"/>
      <c r="CK40" s="28"/>
      <c r="CL40" s="29"/>
      <c r="CM40" s="16"/>
      <c r="CN40" s="27"/>
      <c r="CP40" s="28"/>
      <c r="CQ40" s="29"/>
      <c r="CR40" s="16"/>
      <c r="CS40" s="27"/>
      <c r="CU40" s="28"/>
      <c r="CV40" s="29"/>
      <c r="CW40" s="16"/>
      <c r="CX40" s="27"/>
      <c r="CZ40" s="28"/>
      <c r="DA40" s="29"/>
      <c r="DB40" s="16"/>
      <c r="DC40" s="27"/>
      <c r="DE40" s="28"/>
      <c r="DF40" s="29"/>
      <c r="DG40" s="16"/>
      <c r="DH40" s="27"/>
      <c r="DJ40" s="28"/>
      <c r="DK40" s="29"/>
      <c r="DL40" s="16"/>
      <c r="DM40" s="27"/>
      <c r="DO40" s="28"/>
      <c r="DP40" s="29"/>
      <c r="DQ40" s="16"/>
      <c r="DR40" s="27"/>
      <c r="DT40" s="28"/>
      <c r="DU40" s="29"/>
      <c r="DV40" s="16"/>
      <c r="DW40" s="27"/>
      <c r="DY40" s="28"/>
      <c r="DZ40" s="29"/>
      <c r="EA40" s="16"/>
      <c r="EB40" s="27"/>
      <c r="ED40" s="28"/>
      <c r="EE40" s="29"/>
      <c r="EF40" s="16"/>
      <c r="EG40" s="27"/>
      <c r="EI40" s="28"/>
      <c r="EJ40" s="29"/>
      <c r="EK40" s="16"/>
      <c r="EL40" s="27"/>
      <c r="EN40" s="28"/>
      <c r="EO40" s="29"/>
      <c r="EP40" s="16"/>
      <c r="EQ40" s="27"/>
      <c r="ES40" s="28"/>
      <c r="ET40" s="29"/>
      <c r="EU40" s="16"/>
      <c r="EV40" s="27"/>
      <c r="EX40" s="28"/>
      <c r="EY40" s="29"/>
      <c r="EZ40" s="16"/>
      <c r="FA40" s="27"/>
      <c r="FC40" s="28"/>
      <c r="FD40" s="29"/>
      <c r="FE40" s="16"/>
      <c r="FF40" s="27"/>
      <c r="FH40" s="28"/>
      <c r="FI40" s="29"/>
      <c r="FJ40" s="16"/>
      <c r="FK40" s="27"/>
      <c r="FM40" s="28"/>
      <c r="FN40" s="29"/>
      <c r="FO40" s="16"/>
      <c r="FP40" s="27"/>
      <c r="FR40" s="28"/>
      <c r="FS40" s="29"/>
      <c r="FT40" s="16"/>
      <c r="FU40" s="27"/>
      <c r="FW40" s="28"/>
      <c r="FX40" s="29"/>
      <c r="FY40" s="16"/>
      <c r="FZ40" s="27"/>
      <c r="GB40" s="28"/>
      <c r="GC40" s="29"/>
      <c r="GD40" s="16"/>
      <c r="GE40" s="27"/>
      <c r="GG40" s="28"/>
      <c r="GH40" s="29"/>
      <c r="GI40" s="16"/>
      <c r="GJ40" s="27"/>
      <c r="GL40" s="28"/>
      <c r="GM40" s="29"/>
      <c r="GN40" s="16"/>
      <c r="GO40" s="27"/>
      <c r="GQ40" s="28"/>
      <c r="GR40" s="29"/>
      <c r="GS40" s="16"/>
      <c r="GT40" s="27"/>
      <c r="GV40" s="28"/>
      <c r="GW40" s="29"/>
      <c r="GX40" s="16"/>
      <c r="GY40" s="27"/>
      <c r="HA40" s="28"/>
      <c r="HB40" s="29"/>
      <c r="HC40" s="16"/>
      <c r="HD40" s="27"/>
      <c r="HF40" s="28"/>
      <c r="HG40" s="29"/>
      <c r="HH40" s="16"/>
      <c r="HI40" s="27"/>
      <c r="HK40" s="28"/>
      <c r="HL40" s="29"/>
      <c r="HM40" s="16"/>
      <c r="HN40" s="27"/>
      <c r="HP40" s="28"/>
      <c r="HQ40" s="29"/>
      <c r="HR40" s="16"/>
      <c r="HS40" s="27"/>
      <c r="HU40" s="28"/>
      <c r="HV40" s="29"/>
      <c r="HW40" s="16"/>
      <c r="HX40" s="27"/>
      <c r="HZ40" s="28"/>
      <c r="IA40" s="29"/>
      <c r="IB40" s="16"/>
      <c r="IC40" s="27"/>
      <c r="IE40" s="28"/>
      <c r="IF40" s="29"/>
      <c r="IG40" s="16"/>
      <c r="IH40" s="27"/>
    </row>
    <row r="41" spans="1:242">
      <c r="A41" s="128">
        <v>38</v>
      </c>
      <c r="B41" s="200" t="s">
        <v>136</v>
      </c>
      <c r="C41" s="216">
        <v>294515</v>
      </c>
      <c r="D41" s="216">
        <v>295867</v>
      </c>
      <c r="E41" s="202">
        <v>0.45905981019642467</v>
      </c>
      <c r="F41" s="89"/>
      <c r="G41" s="29"/>
      <c r="H41" s="16"/>
      <c r="I41" s="27"/>
      <c r="J41" s="29"/>
      <c r="K41" s="16"/>
      <c r="L41" s="27"/>
      <c r="N41" s="28"/>
      <c r="O41" s="29"/>
      <c r="P41" s="16"/>
      <c r="Q41" s="27"/>
      <c r="S41" s="28"/>
      <c r="T41" s="29"/>
      <c r="U41" s="16"/>
      <c r="V41" s="27"/>
      <c r="X41" s="28"/>
      <c r="Y41" s="29"/>
      <c r="Z41" s="16"/>
      <c r="AA41" s="27"/>
      <c r="AC41" s="28"/>
      <c r="AD41" s="29"/>
      <c r="AE41" s="16"/>
      <c r="AF41" s="27"/>
      <c r="AH41" s="28"/>
      <c r="AI41" s="29"/>
      <c r="AJ41" s="16"/>
      <c r="AK41" s="27"/>
      <c r="AM41" s="28"/>
      <c r="AN41" s="29"/>
      <c r="AO41" s="16"/>
      <c r="AP41" s="27"/>
      <c r="AR41" s="28"/>
      <c r="AS41" s="29"/>
      <c r="AT41" s="16"/>
      <c r="AU41" s="27"/>
      <c r="AW41" s="28"/>
      <c r="AX41" s="29"/>
      <c r="AY41" s="16"/>
      <c r="AZ41" s="27"/>
      <c r="BB41" s="28"/>
      <c r="BC41" s="29"/>
      <c r="BD41" s="16"/>
      <c r="BE41" s="27"/>
      <c r="BG41" s="28"/>
      <c r="BH41" s="29"/>
      <c r="BI41" s="16"/>
      <c r="BJ41" s="27"/>
      <c r="BL41" s="28"/>
      <c r="BM41" s="29"/>
      <c r="BN41" s="16"/>
      <c r="BO41" s="27"/>
      <c r="BQ41" s="28"/>
      <c r="BR41" s="29"/>
      <c r="BS41" s="16"/>
      <c r="BT41" s="27"/>
      <c r="BV41" s="28"/>
      <c r="BW41" s="29"/>
      <c r="BX41" s="16"/>
      <c r="BY41" s="27"/>
      <c r="CA41" s="28"/>
      <c r="CB41" s="29"/>
      <c r="CC41" s="16"/>
      <c r="CD41" s="27"/>
      <c r="CF41" s="28"/>
      <c r="CG41" s="29"/>
      <c r="CH41" s="16"/>
      <c r="CI41" s="27"/>
      <c r="CK41" s="28"/>
      <c r="CL41" s="29"/>
      <c r="CM41" s="16"/>
      <c r="CN41" s="27"/>
      <c r="CP41" s="28"/>
      <c r="CQ41" s="29"/>
      <c r="CR41" s="16"/>
      <c r="CS41" s="27"/>
      <c r="CU41" s="28"/>
      <c r="CV41" s="29"/>
      <c r="CW41" s="16"/>
      <c r="CX41" s="27"/>
      <c r="CZ41" s="28"/>
      <c r="DA41" s="29"/>
      <c r="DB41" s="16"/>
      <c r="DC41" s="27"/>
      <c r="DE41" s="28"/>
      <c r="DF41" s="29"/>
      <c r="DG41" s="16"/>
      <c r="DH41" s="27"/>
      <c r="DJ41" s="28"/>
      <c r="DK41" s="29"/>
      <c r="DL41" s="16"/>
      <c r="DM41" s="27"/>
      <c r="DO41" s="28"/>
      <c r="DP41" s="29"/>
      <c r="DQ41" s="16"/>
      <c r="DR41" s="27"/>
      <c r="DT41" s="28"/>
      <c r="DU41" s="29"/>
      <c r="DV41" s="16"/>
      <c r="DW41" s="27"/>
      <c r="DY41" s="28"/>
      <c r="DZ41" s="29"/>
      <c r="EA41" s="16"/>
      <c r="EB41" s="27"/>
      <c r="ED41" s="28"/>
      <c r="EE41" s="29"/>
      <c r="EF41" s="16"/>
      <c r="EG41" s="27"/>
      <c r="EI41" s="28"/>
      <c r="EJ41" s="29"/>
      <c r="EK41" s="16"/>
      <c r="EL41" s="27"/>
      <c r="EN41" s="28"/>
      <c r="EO41" s="29"/>
      <c r="EP41" s="16"/>
      <c r="EQ41" s="27"/>
      <c r="ES41" s="28"/>
      <c r="ET41" s="29"/>
      <c r="EU41" s="16"/>
      <c r="EV41" s="27"/>
      <c r="EX41" s="28"/>
      <c r="EY41" s="29"/>
      <c r="EZ41" s="16"/>
      <c r="FA41" s="27"/>
      <c r="FC41" s="28"/>
      <c r="FD41" s="29"/>
      <c r="FE41" s="16"/>
      <c r="FF41" s="27"/>
      <c r="FH41" s="28"/>
      <c r="FI41" s="29"/>
      <c r="FJ41" s="16"/>
      <c r="FK41" s="27"/>
      <c r="FM41" s="28"/>
      <c r="FN41" s="29"/>
      <c r="FO41" s="16"/>
      <c r="FP41" s="27"/>
      <c r="FR41" s="28"/>
      <c r="FS41" s="29"/>
      <c r="FT41" s="16"/>
      <c r="FU41" s="27"/>
      <c r="FW41" s="28"/>
      <c r="FX41" s="29"/>
      <c r="FY41" s="16"/>
      <c r="FZ41" s="27"/>
      <c r="GB41" s="28"/>
      <c r="GC41" s="29"/>
      <c r="GD41" s="16"/>
      <c r="GE41" s="27"/>
      <c r="GG41" s="28"/>
      <c r="GH41" s="29"/>
      <c r="GI41" s="16"/>
      <c r="GJ41" s="27"/>
      <c r="GL41" s="28"/>
      <c r="GM41" s="29"/>
      <c r="GN41" s="16"/>
      <c r="GO41" s="27"/>
      <c r="GQ41" s="28"/>
      <c r="GR41" s="29"/>
      <c r="GS41" s="16"/>
      <c r="GT41" s="27"/>
      <c r="GV41" s="28"/>
      <c r="GW41" s="29"/>
      <c r="GX41" s="16"/>
      <c r="GY41" s="27"/>
      <c r="HA41" s="28"/>
      <c r="HB41" s="29"/>
      <c r="HC41" s="16"/>
      <c r="HD41" s="27"/>
      <c r="HF41" s="28"/>
      <c r="HG41" s="29"/>
      <c r="HH41" s="16"/>
      <c r="HI41" s="27"/>
      <c r="HK41" s="28"/>
      <c r="HL41" s="29"/>
      <c r="HM41" s="16"/>
      <c r="HN41" s="27"/>
      <c r="HP41" s="28"/>
      <c r="HQ41" s="29"/>
      <c r="HR41" s="16"/>
      <c r="HS41" s="27"/>
      <c r="HU41" s="28"/>
      <c r="HV41" s="29"/>
      <c r="HW41" s="16"/>
      <c r="HX41" s="27"/>
      <c r="HZ41" s="28"/>
      <c r="IA41" s="29"/>
      <c r="IB41" s="16"/>
      <c r="IC41" s="27"/>
      <c r="IE41" s="28"/>
      <c r="IF41" s="29"/>
      <c r="IG41" s="16"/>
      <c r="IH41" s="27"/>
    </row>
    <row r="42" spans="1:242">
      <c r="A42" s="128">
        <v>39</v>
      </c>
      <c r="B42" s="200" t="s">
        <v>50</v>
      </c>
      <c r="C42" s="216">
        <v>280873</v>
      </c>
      <c r="D42" s="216">
        <v>294898</v>
      </c>
      <c r="E42" s="202">
        <v>4.9933599883221245</v>
      </c>
      <c r="F42" s="89"/>
      <c r="G42" s="29"/>
      <c r="H42" s="16"/>
      <c r="I42" s="27"/>
      <c r="J42" s="29"/>
      <c r="K42" s="16"/>
      <c r="L42" s="27"/>
      <c r="N42" s="29"/>
      <c r="O42" s="29"/>
      <c r="P42" s="16"/>
      <c r="Q42" s="27"/>
      <c r="S42" s="29"/>
      <c r="T42" s="29"/>
      <c r="U42" s="16"/>
      <c r="V42" s="27"/>
      <c r="X42" s="29"/>
      <c r="Y42" s="29"/>
      <c r="Z42" s="16"/>
      <c r="AA42" s="27"/>
      <c r="AC42" s="29"/>
      <c r="AD42" s="29"/>
      <c r="AE42" s="16"/>
      <c r="AF42" s="27"/>
      <c r="AH42" s="29"/>
      <c r="AI42" s="29"/>
      <c r="AJ42" s="16"/>
      <c r="AK42" s="27"/>
      <c r="AM42" s="29"/>
      <c r="AN42" s="29"/>
      <c r="AO42" s="16"/>
      <c r="AP42" s="27"/>
      <c r="AR42" s="29"/>
      <c r="AS42" s="29"/>
      <c r="AT42" s="16"/>
      <c r="AU42" s="27"/>
      <c r="AW42" s="29"/>
      <c r="AX42" s="29"/>
      <c r="AY42" s="16"/>
      <c r="AZ42" s="27"/>
      <c r="BB42" s="29"/>
      <c r="BC42" s="29"/>
      <c r="BD42" s="16"/>
      <c r="BE42" s="27"/>
      <c r="BG42" s="29"/>
      <c r="BH42" s="29"/>
      <c r="BI42" s="16"/>
      <c r="BJ42" s="27"/>
      <c r="BL42" s="29"/>
      <c r="BM42" s="29"/>
      <c r="BN42" s="16"/>
      <c r="BO42" s="27"/>
      <c r="BQ42" s="29"/>
      <c r="BR42" s="29"/>
      <c r="BS42" s="16"/>
      <c r="BT42" s="27"/>
      <c r="BV42" s="29"/>
      <c r="BW42" s="29"/>
      <c r="BX42" s="16"/>
      <c r="BY42" s="27"/>
      <c r="CA42" s="29"/>
      <c r="CB42" s="29"/>
      <c r="CC42" s="16"/>
      <c r="CD42" s="27"/>
      <c r="CF42" s="29"/>
      <c r="CG42" s="29"/>
      <c r="CH42" s="16"/>
      <c r="CI42" s="27"/>
      <c r="CK42" s="29"/>
      <c r="CL42" s="29"/>
      <c r="CM42" s="16"/>
      <c r="CN42" s="27"/>
      <c r="CP42" s="29"/>
      <c r="CQ42" s="29"/>
      <c r="CR42" s="16"/>
      <c r="CS42" s="27"/>
      <c r="CU42" s="29"/>
      <c r="CV42" s="29"/>
      <c r="CW42" s="16"/>
      <c r="CX42" s="27"/>
      <c r="CZ42" s="29"/>
      <c r="DA42" s="29"/>
      <c r="DB42" s="16"/>
      <c r="DC42" s="27"/>
      <c r="DE42" s="29"/>
      <c r="DF42" s="29"/>
      <c r="DG42" s="16"/>
      <c r="DH42" s="27"/>
      <c r="DJ42" s="29"/>
      <c r="DK42" s="29"/>
      <c r="DL42" s="16"/>
      <c r="DM42" s="27"/>
      <c r="DO42" s="29"/>
      <c r="DP42" s="29"/>
      <c r="DQ42" s="16"/>
      <c r="DR42" s="27"/>
      <c r="DT42" s="29"/>
      <c r="DU42" s="29"/>
      <c r="DV42" s="16"/>
      <c r="DW42" s="27"/>
      <c r="DY42" s="29"/>
      <c r="DZ42" s="29"/>
      <c r="EA42" s="16"/>
      <c r="EB42" s="27"/>
      <c r="ED42" s="29"/>
      <c r="EE42" s="29"/>
      <c r="EF42" s="16"/>
      <c r="EG42" s="27"/>
      <c r="EI42" s="29"/>
      <c r="EJ42" s="29"/>
      <c r="EK42" s="16"/>
      <c r="EL42" s="27"/>
      <c r="EN42" s="29"/>
      <c r="EO42" s="29"/>
      <c r="EP42" s="16"/>
      <c r="EQ42" s="27"/>
      <c r="ES42" s="29"/>
      <c r="ET42" s="29"/>
      <c r="EU42" s="16"/>
      <c r="EV42" s="27"/>
      <c r="EX42" s="29"/>
      <c r="EY42" s="29"/>
      <c r="EZ42" s="16"/>
      <c r="FA42" s="27"/>
      <c r="FC42" s="29"/>
      <c r="FD42" s="29"/>
      <c r="FE42" s="16"/>
      <c r="FF42" s="27"/>
      <c r="FH42" s="29"/>
      <c r="FI42" s="29"/>
      <c r="FJ42" s="16"/>
      <c r="FK42" s="27"/>
      <c r="FM42" s="29"/>
      <c r="FN42" s="29"/>
      <c r="FO42" s="16"/>
      <c r="FP42" s="27"/>
      <c r="FR42" s="29"/>
      <c r="FS42" s="29"/>
      <c r="FT42" s="16"/>
      <c r="FU42" s="27"/>
      <c r="FW42" s="29"/>
      <c r="FX42" s="29"/>
      <c r="FY42" s="16"/>
      <c r="FZ42" s="27"/>
      <c r="GB42" s="29"/>
      <c r="GC42" s="29"/>
      <c r="GD42" s="16"/>
      <c r="GE42" s="27"/>
      <c r="GG42" s="29"/>
      <c r="GH42" s="29"/>
      <c r="GI42" s="16"/>
      <c r="GJ42" s="27"/>
      <c r="GL42" s="29"/>
      <c r="GM42" s="29"/>
      <c r="GN42" s="16"/>
      <c r="GO42" s="27"/>
      <c r="GQ42" s="29"/>
      <c r="GR42" s="29"/>
      <c r="GS42" s="16"/>
      <c r="GT42" s="27"/>
      <c r="GV42" s="29"/>
      <c r="GW42" s="29"/>
      <c r="GX42" s="16"/>
      <c r="GY42" s="27"/>
      <c r="HA42" s="29"/>
      <c r="HB42" s="29"/>
      <c r="HC42" s="16"/>
      <c r="HD42" s="27"/>
      <c r="HF42" s="29"/>
      <c r="HG42" s="29"/>
      <c r="HH42" s="16"/>
      <c r="HI42" s="27"/>
      <c r="HK42" s="29"/>
      <c r="HL42" s="29"/>
      <c r="HM42" s="16"/>
      <c r="HN42" s="27"/>
      <c r="HP42" s="29"/>
      <c r="HQ42" s="29"/>
      <c r="HR42" s="16"/>
      <c r="HS42" s="27"/>
      <c r="HU42" s="29"/>
      <c r="HV42" s="29"/>
      <c r="HW42" s="16"/>
      <c r="HX42" s="27"/>
      <c r="HZ42" s="29"/>
      <c r="IA42" s="29"/>
      <c r="IB42" s="16"/>
      <c r="IC42" s="27"/>
      <c r="IE42" s="29"/>
      <c r="IF42" s="29"/>
      <c r="IG42" s="16"/>
      <c r="IH42" s="27"/>
    </row>
    <row r="43" spans="1:242">
      <c r="A43" s="128">
        <v>40</v>
      </c>
      <c r="B43" s="200" t="s">
        <v>49</v>
      </c>
      <c r="C43" s="216">
        <v>288054</v>
      </c>
      <c r="D43" s="216">
        <v>292587</v>
      </c>
      <c r="E43" s="202">
        <v>1.5736632714699328</v>
      </c>
      <c r="F43" s="95"/>
      <c r="G43" s="29"/>
      <c r="H43" s="16"/>
      <c r="I43" s="27"/>
      <c r="J43" s="29"/>
      <c r="K43" s="16"/>
      <c r="L43" s="27"/>
      <c r="N43" s="28"/>
      <c r="O43" s="29"/>
      <c r="P43" s="16"/>
      <c r="Q43" s="27"/>
      <c r="S43" s="28"/>
      <c r="T43" s="29"/>
      <c r="U43" s="16"/>
      <c r="V43" s="27"/>
      <c r="X43" s="28"/>
      <c r="Y43" s="29"/>
      <c r="Z43" s="16"/>
      <c r="AA43" s="27"/>
      <c r="AC43" s="28"/>
      <c r="AD43" s="29"/>
      <c r="AE43" s="16"/>
      <c r="AF43" s="27"/>
      <c r="AH43" s="28"/>
      <c r="AI43" s="29"/>
      <c r="AJ43" s="16"/>
      <c r="AK43" s="27"/>
      <c r="AM43" s="28"/>
      <c r="AN43" s="29"/>
      <c r="AO43" s="16"/>
      <c r="AP43" s="27"/>
      <c r="AR43" s="28"/>
      <c r="AS43" s="29"/>
      <c r="AT43" s="16"/>
      <c r="AU43" s="27"/>
      <c r="AW43" s="28"/>
      <c r="AX43" s="29"/>
      <c r="AY43" s="16"/>
      <c r="AZ43" s="27"/>
      <c r="BB43" s="28"/>
      <c r="BC43" s="29"/>
      <c r="BD43" s="16"/>
      <c r="BE43" s="27"/>
      <c r="BG43" s="28"/>
      <c r="BH43" s="29"/>
      <c r="BI43" s="16"/>
      <c r="BJ43" s="27"/>
      <c r="BL43" s="28"/>
      <c r="BM43" s="29"/>
      <c r="BN43" s="16"/>
      <c r="BO43" s="27"/>
      <c r="BQ43" s="28"/>
      <c r="BR43" s="29"/>
      <c r="BS43" s="16"/>
      <c r="BT43" s="27"/>
      <c r="BV43" s="28"/>
      <c r="BW43" s="29"/>
      <c r="BX43" s="16"/>
      <c r="BY43" s="27"/>
      <c r="CA43" s="28"/>
      <c r="CB43" s="29"/>
      <c r="CC43" s="16"/>
      <c r="CD43" s="27"/>
      <c r="CF43" s="28"/>
      <c r="CG43" s="29"/>
      <c r="CH43" s="16"/>
      <c r="CI43" s="27"/>
      <c r="CK43" s="28"/>
      <c r="CL43" s="29"/>
      <c r="CM43" s="16"/>
      <c r="CN43" s="27"/>
      <c r="CP43" s="28"/>
      <c r="CQ43" s="29"/>
      <c r="CR43" s="16"/>
      <c r="CS43" s="27"/>
      <c r="CU43" s="28"/>
      <c r="CV43" s="29"/>
      <c r="CW43" s="16"/>
      <c r="CX43" s="27"/>
      <c r="CZ43" s="28"/>
      <c r="DA43" s="29"/>
      <c r="DB43" s="16"/>
      <c r="DC43" s="27"/>
      <c r="DE43" s="28"/>
      <c r="DF43" s="29"/>
      <c r="DG43" s="16"/>
      <c r="DH43" s="27"/>
      <c r="DJ43" s="28"/>
      <c r="DK43" s="29"/>
      <c r="DL43" s="16"/>
      <c r="DM43" s="27"/>
      <c r="DO43" s="28"/>
      <c r="DP43" s="29"/>
      <c r="DQ43" s="16"/>
      <c r="DR43" s="27"/>
      <c r="DT43" s="28"/>
      <c r="DU43" s="29"/>
      <c r="DV43" s="16"/>
      <c r="DW43" s="27"/>
      <c r="DY43" s="28"/>
      <c r="DZ43" s="29"/>
      <c r="EA43" s="16"/>
      <c r="EB43" s="27"/>
      <c r="ED43" s="28"/>
      <c r="EE43" s="29"/>
      <c r="EF43" s="16"/>
      <c r="EG43" s="27"/>
      <c r="EI43" s="28"/>
      <c r="EJ43" s="29"/>
      <c r="EK43" s="16"/>
      <c r="EL43" s="27"/>
      <c r="EN43" s="28"/>
      <c r="EO43" s="29"/>
      <c r="EP43" s="16"/>
      <c r="EQ43" s="27"/>
      <c r="ES43" s="28"/>
      <c r="ET43" s="29"/>
      <c r="EU43" s="16"/>
      <c r="EV43" s="27"/>
      <c r="EX43" s="28"/>
      <c r="EY43" s="29"/>
      <c r="EZ43" s="16"/>
      <c r="FA43" s="27"/>
      <c r="FC43" s="28"/>
      <c r="FD43" s="29"/>
      <c r="FE43" s="16"/>
      <c r="FF43" s="27"/>
      <c r="FH43" s="28"/>
      <c r="FI43" s="29"/>
      <c r="FJ43" s="16"/>
      <c r="FK43" s="27"/>
      <c r="FM43" s="28"/>
      <c r="FN43" s="29"/>
      <c r="FO43" s="16"/>
      <c r="FP43" s="27"/>
      <c r="FR43" s="28"/>
      <c r="FS43" s="29"/>
      <c r="FT43" s="16"/>
      <c r="FU43" s="27"/>
      <c r="FW43" s="28"/>
      <c r="FX43" s="29"/>
      <c r="FY43" s="16"/>
      <c r="FZ43" s="27"/>
      <c r="GB43" s="28"/>
      <c r="GC43" s="29"/>
      <c r="GD43" s="16"/>
      <c r="GE43" s="27"/>
      <c r="GG43" s="28"/>
      <c r="GH43" s="29"/>
      <c r="GI43" s="16"/>
      <c r="GJ43" s="27"/>
      <c r="GL43" s="28"/>
      <c r="GM43" s="29"/>
      <c r="GN43" s="16"/>
      <c r="GO43" s="27"/>
      <c r="GQ43" s="28"/>
      <c r="GR43" s="29"/>
      <c r="GS43" s="16"/>
      <c r="GT43" s="27"/>
      <c r="GV43" s="28"/>
      <c r="GW43" s="29"/>
      <c r="GX43" s="16"/>
      <c r="GY43" s="27"/>
      <c r="HA43" s="28"/>
      <c r="HB43" s="29"/>
      <c r="HC43" s="16"/>
      <c r="HD43" s="27"/>
      <c r="HF43" s="28"/>
      <c r="HG43" s="29"/>
      <c r="HH43" s="16"/>
      <c r="HI43" s="27"/>
      <c r="HK43" s="28"/>
      <c r="HL43" s="29"/>
      <c r="HM43" s="16"/>
      <c r="HN43" s="27"/>
      <c r="HP43" s="28"/>
      <c r="HQ43" s="29"/>
      <c r="HR43" s="16"/>
      <c r="HS43" s="27"/>
      <c r="HU43" s="28"/>
      <c r="HV43" s="29"/>
      <c r="HW43" s="16"/>
      <c r="HX43" s="27"/>
      <c r="HZ43" s="28"/>
      <c r="IA43" s="29"/>
      <c r="IB43" s="16"/>
      <c r="IC43" s="27"/>
      <c r="IE43" s="28"/>
      <c r="IF43" s="29"/>
      <c r="IG43" s="16"/>
      <c r="IH43" s="27"/>
    </row>
    <row r="44" spans="1:242">
      <c r="A44" s="128">
        <v>41</v>
      </c>
      <c r="B44" s="200" t="s">
        <v>145</v>
      </c>
      <c r="C44" s="216">
        <v>252447</v>
      </c>
      <c r="D44" s="216">
        <v>231239</v>
      </c>
      <c r="E44" s="202">
        <v>-8.4009712929842699</v>
      </c>
      <c r="F44" s="89"/>
      <c r="G44" s="29"/>
      <c r="H44" s="16"/>
      <c r="I44" s="27"/>
      <c r="J44" s="29"/>
      <c r="K44" s="16"/>
      <c r="L44" s="27"/>
      <c r="N44" s="28"/>
      <c r="O44" s="29"/>
      <c r="P44" s="16"/>
      <c r="Q44" s="27"/>
      <c r="S44" s="28"/>
      <c r="T44" s="29"/>
      <c r="U44" s="16"/>
      <c r="V44" s="27"/>
      <c r="X44" s="28"/>
      <c r="Y44" s="29"/>
      <c r="Z44" s="16"/>
      <c r="AA44" s="27"/>
      <c r="AC44" s="28"/>
      <c r="AD44" s="29"/>
      <c r="AE44" s="16"/>
      <c r="AF44" s="27"/>
      <c r="AH44" s="28"/>
      <c r="AI44" s="29"/>
      <c r="AJ44" s="16"/>
      <c r="AK44" s="27"/>
      <c r="AM44" s="28"/>
      <c r="AN44" s="29"/>
      <c r="AO44" s="16"/>
      <c r="AP44" s="27"/>
      <c r="AR44" s="28"/>
      <c r="AS44" s="29"/>
      <c r="AT44" s="16"/>
      <c r="AU44" s="27"/>
      <c r="AW44" s="28"/>
      <c r="AX44" s="29"/>
      <c r="AY44" s="16"/>
      <c r="AZ44" s="27"/>
      <c r="BB44" s="28"/>
      <c r="BC44" s="29"/>
      <c r="BD44" s="16"/>
      <c r="BE44" s="27"/>
      <c r="BG44" s="28"/>
      <c r="BH44" s="29"/>
      <c r="BI44" s="16"/>
      <c r="BJ44" s="27"/>
      <c r="BL44" s="28"/>
      <c r="BM44" s="29"/>
      <c r="BN44" s="16"/>
      <c r="BO44" s="27"/>
      <c r="BQ44" s="28"/>
      <c r="BR44" s="29"/>
      <c r="BS44" s="16"/>
      <c r="BT44" s="27"/>
      <c r="BV44" s="28"/>
      <c r="BW44" s="29"/>
      <c r="BX44" s="16"/>
      <c r="BY44" s="27"/>
      <c r="CA44" s="28"/>
      <c r="CB44" s="29"/>
      <c r="CC44" s="16"/>
      <c r="CD44" s="27"/>
      <c r="CF44" s="28"/>
      <c r="CG44" s="29"/>
      <c r="CH44" s="16"/>
      <c r="CI44" s="27"/>
      <c r="CK44" s="28"/>
      <c r="CL44" s="29"/>
      <c r="CM44" s="16"/>
      <c r="CN44" s="27"/>
      <c r="CP44" s="28"/>
      <c r="CQ44" s="29"/>
      <c r="CR44" s="16"/>
      <c r="CS44" s="27"/>
      <c r="CU44" s="28"/>
      <c r="CV44" s="29"/>
      <c r="CW44" s="16"/>
      <c r="CX44" s="27"/>
      <c r="CZ44" s="28"/>
      <c r="DA44" s="29"/>
      <c r="DB44" s="16"/>
      <c r="DC44" s="27"/>
      <c r="DE44" s="28"/>
      <c r="DF44" s="29"/>
      <c r="DG44" s="16"/>
      <c r="DH44" s="27"/>
      <c r="DJ44" s="28"/>
      <c r="DK44" s="29"/>
      <c r="DL44" s="16"/>
      <c r="DM44" s="27"/>
      <c r="DO44" s="28"/>
      <c r="DP44" s="29"/>
      <c r="DQ44" s="16"/>
      <c r="DR44" s="27"/>
      <c r="DT44" s="28"/>
      <c r="DU44" s="29"/>
      <c r="DV44" s="16"/>
      <c r="DW44" s="27"/>
      <c r="DY44" s="28"/>
      <c r="DZ44" s="29"/>
      <c r="EA44" s="16"/>
      <c r="EB44" s="27"/>
      <c r="ED44" s="28"/>
      <c r="EE44" s="29"/>
      <c r="EF44" s="16"/>
      <c r="EG44" s="27"/>
      <c r="EI44" s="28"/>
      <c r="EJ44" s="29"/>
      <c r="EK44" s="16"/>
      <c r="EL44" s="27"/>
      <c r="EN44" s="28"/>
      <c r="EO44" s="29"/>
      <c r="EP44" s="16"/>
      <c r="EQ44" s="27"/>
      <c r="ES44" s="28"/>
      <c r="ET44" s="29"/>
      <c r="EU44" s="16"/>
      <c r="EV44" s="27"/>
      <c r="EX44" s="28"/>
      <c r="EY44" s="29"/>
      <c r="EZ44" s="16"/>
      <c r="FA44" s="27"/>
      <c r="FC44" s="28"/>
      <c r="FD44" s="29"/>
      <c r="FE44" s="16"/>
      <c r="FF44" s="27"/>
      <c r="FH44" s="28"/>
      <c r="FI44" s="29"/>
      <c r="FJ44" s="16"/>
      <c r="FK44" s="27"/>
      <c r="FM44" s="28"/>
      <c r="FN44" s="29"/>
      <c r="FO44" s="16"/>
      <c r="FP44" s="27"/>
      <c r="FR44" s="28"/>
      <c r="FS44" s="29"/>
      <c r="FT44" s="16"/>
      <c r="FU44" s="27"/>
      <c r="FW44" s="28"/>
      <c r="FX44" s="29"/>
      <c r="FY44" s="16"/>
      <c r="FZ44" s="27"/>
      <c r="GB44" s="28"/>
      <c r="GC44" s="29"/>
      <c r="GD44" s="16"/>
      <c r="GE44" s="27"/>
      <c r="GG44" s="28"/>
      <c r="GH44" s="29"/>
      <c r="GI44" s="16"/>
      <c r="GJ44" s="27"/>
      <c r="GL44" s="28"/>
      <c r="GM44" s="29"/>
      <c r="GN44" s="16"/>
      <c r="GO44" s="27"/>
      <c r="GQ44" s="28"/>
      <c r="GR44" s="29"/>
      <c r="GS44" s="16"/>
      <c r="GT44" s="27"/>
      <c r="GV44" s="28"/>
      <c r="GW44" s="29"/>
      <c r="GX44" s="16"/>
      <c r="GY44" s="27"/>
      <c r="HA44" s="28"/>
      <c r="HB44" s="29"/>
      <c r="HC44" s="16"/>
      <c r="HD44" s="27"/>
      <c r="HF44" s="28"/>
      <c r="HG44" s="29"/>
      <c r="HH44" s="16"/>
      <c r="HI44" s="27"/>
      <c r="HK44" s="28"/>
      <c r="HL44" s="29"/>
      <c r="HM44" s="16"/>
      <c r="HN44" s="27"/>
      <c r="HP44" s="28"/>
      <c r="HQ44" s="29"/>
      <c r="HR44" s="16"/>
      <c r="HS44" s="27"/>
      <c r="HU44" s="28"/>
      <c r="HV44" s="29"/>
      <c r="HW44" s="16"/>
      <c r="HX44" s="27"/>
      <c r="HZ44" s="28"/>
      <c r="IA44" s="29"/>
      <c r="IB44" s="16"/>
      <c r="IC44" s="27"/>
      <c r="IE44" s="28"/>
      <c r="IF44" s="29"/>
      <c r="IG44" s="16"/>
      <c r="IH44" s="27"/>
    </row>
    <row r="45" spans="1:242">
      <c r="A45" s="128">
        <v>42</v>
      </c>
      <c r="B45" s="200" t="s">
        <v>71</v>
      </c>
      <c r="C45" s="216">
        <v>221436</v>
      </c>
      <c r="D45" s="216">
        <v>217350</v>
      </c>
      <c r="E45" s="202">
        <v>-1.8452284181433913</v>
      </c>
      <c r="F45" s="89"/>
      <c r="G45" s="29"/>
      <c r="H45" s="16"/>
      <c r="I45" s="27"/>
      <c r="J45" s="29"/>
      <c r="K45" s="16"/>
      <c r="L45" s="27"/>
      <c r="N45" s="29"/>
      <c r="O45" s="29"/>
      <c r="P45" s="16"/>
      <c r="Q45" s="27"/>
      <c r="S45" s="29"/>
      <c r="T45" s="29"/>
      <c r="U45" s="16"/>
      <c r="V45" s="27"/>
      <c r="X45" s="29"/>
      <c r="Y45" s="29"/>
      <c r="Z45" s="16"/>
      <c r="AA45" s="27"/>
      <c r="AC45" s="29"/>
      <c r="AD45" s="29"/>
      <c r="AE45" s="16"/>
      <c r="AF45" s="27"/>
      <c r="AH45" s="29"/>
      <c r="AI45" s="29"/>
      <c r="AJ45" s="16"/>
      <c r="AK45" s="27"/>
      <c r="AM45" s="29"/>
      <c r="AN45" s="29"/>
      <c r="AO45" s="16"/>
      <c r="AP45" s="27"/>
      <c r="AR45" s="29"/>
      <c r="AS45" s="29"/>
      <c r="AT45" s="16"/>
      <c r="AU45" s="27"/>
      <c r="AW45" s="29"/>
      <c r="AX45" s="29"/>
      <c r="AY45" s="16"/>
      <c r="AZ45" s="27"/>
      <c r="BB45" s="29"/>
      <c r="BC45" s="29"/>
      <c r="BD45" s="16"/>
      <c r="BE45" s="27"/>
      <c r="BG45" s="29"/>
      <c r="BH45" s="29"/>
      <c r="BI45" s="16"/>
      <c r="BJ45" s="27"/>
      <c r="BL45" s="29"/>
      <c r="BM45" s="29"/>
      <c r="BN45" s="16"/>
      <c r="BO45" s="27"/>
      <c r="BQ45" s="29"/>
      <c r="BR45" s="29"/>
      <c r="BS45" s="16"/>
      <c r="BT45" s="27"/>
      <c r="BV45" s="29"/>
      <c r="BW45" s="29"/>
      <c r="BX45" s="16"/>
      <c r="BY45" s="27"/>
      <c r="CA45" s="29"/>
      <c r="CB45" s="29"/>
      <c r="CC45" s="16"/>
      <c r="CD45" s="27"/>
      <c r="CF45" s="29"/>
      <c r="CG45" s="29"/>
      <c r="CH45" s="16"/>
      <c r="CI45" s="27"/>
      <c r="CK45" s="29"/>
      <c r="CL45" s="29"/>
      <c r="CM45" s="16"/>
      <c r="CN45" s="27"/>
      <c r="CP45" s="29"/>
      <c r="CQ45" s="29"/>
      <c r="CR45" s="16"/>
      <c r="CS45" s="27"/>
      <c r="CU45" s="29"/>
      <c r="CV45" s="29"/>
      <c r="CW45" s="16"/>
      <c r="CX45" s="27"/>
      <c r="CZ45" s="29"/>
      <c r="DA45" s="29"/>
      <c r="DB45" s="16"/>
      <c r="DC45" s="27"/>
      <c r="DE45" s="29"/>
      <c r="DF45" s="29"/>
      <c r="DG45" s="16"/>
      <c r="DH45" s="27"/>
      <c r="DJ45" s="29"/>
      <c r="DK45" s="29"/>
      <c r="DL45" s="16"/>
      <c r="DM45" s="27"/>
      <c r="DO45" s="29"/>
      <c r="DP45" s="29"/>
      <c r="DQ45" s="16"/>
      <c r="DR45" s="27"/>
      <c r="DT45" s="29"/>
      <c r="DU45" s="29"/>
      <c r="DV45" s="16"/>
      <c r="DW45" s="27"/>
      <c r="DY45" s="29"/>
      <c r="DZ45" s="29"/>
      <c r="EA45" s="16"/>
      <c r="EB45" s="27"/>
      <c r="ED45" s="29"/>
      <c r="EE45" s="29"/>
      <c r="EF45" s="16"/>
      <c r="EG45" s="27"/>
      <c r="EI45" s="29"/>
      <c r="EJ45" s="29"/>
      <c r="EK45" s="16"/>
      <c r="EL45" s="27"/>
      <c r="EN45" s="29"/>
      <c r="EO45" s="29"/>
      <c r="EP45" s="16"/>
      <c r="EQ45" s="27"/>
      <c r="ES45" s="29"/>
      <c r="ET45" s="29"/>
      <c r="EU45" s="16"/>
      <c r="EV45" s="27"/>
      <c r="EX45" s="29"/>
      <c r="EY45" s="29"/>
      <c r="EZ45" s="16"/>
      <c r="FA45" s="27"/>
      <c r="FC45" s="29"/>
      <c r="FD45" s="29"/>
      <c r="FE45" s="16"/>
      <c r="FF45" s="27"/>
      <c r="FH45" s="29"/>
      <c r="FI45" s="29"/>
      <c r="FJ45" s="16"/>
      <c r="FK45" s="27"/>
      <c r="FM45" s="29"/>
      <c r="FN45" s="29"/>
      <c r="FO45" s="16"/>
      <c r="FP45" s="27"/>
      <c r="FR45" s="29"/>
      <c r="FS45" s="29"/>
      <c r="FT45" s="16"/>
      <c r="FU45" s="27"/>
      <c r="FW45" s="29"/>
      <c r="FX45" s="29"/>
      <c r="FY45" s="16"/>
      <c r="FZ45" s="27"/>
      <c r="GB45" s="29"/>
      <c r="GC45" s="29"/>
      <c r="GD45" s="16"/>
      <c r="GE45" s="27"/>
      <c r="GG45" s="29"/>
      <c r="GH45" s="29"/>
      <c r="GI45" s="16"/>
      <c r="GJ45" s="27"/>
      <c r="GL45" s="29"/>
      <c r="GM45" s="29"/>
      <c r="GN45" s="16"/>
      <c r="GO45" s="27"/>
      <c r="GQ45" s="29"/>
      <c r="GR45" s="29"/>
      <c r="GS45" s="16"/>
      <c r="GT45" s="27"/>
      <c r="GV45" s="29"/>
      <c r="GW45" s="29"/>
      <c r="GX45" s="16"/>
      <c r="GY45" s="27"/>
      <c r="HA45" s="29"/>
      <c r="HB45" s="29"/>
      <c r="HC45" s="16"/>
      <c r="HD45" s="27"/>
      <c r="HF45" s="29"/>
      <c r="HG45" s="29"/>
      <c r="HH45" s="16"/>
      <c r="HI45" s="27"/>
      <c r="HK45" s="29"/>
      <c r="HL45" s="29"/>
      <c r="HM45" s="16"/>
      <c r="HN45" s="27"/>
      <c r="HP45" s="29"/>
      <c r="HQ45" s="29"/>
      <c r="HR45" s="16"/>
      <c r="HS45" s="27"/>
      <c r="HU45" s="29"/>
      <c r="HV45" s="29"/>
      <c r="HW45" s="16"/>
      <c r="HX45" s="27"/>
      <c r="HZ45" s="29"/>
      <c r="IA45" s="29"/>
      <c r="IB45" s="16"/>
      <c r="IC45" s="27"/>
      <c r="IE45" s="29"/>
      <c r="IF45" s="29"/>
      <c r="IG45" s="16"/>
      <c r="IH45" s="27"/>
    </row>
    <row r="46" spans="1:242">
      <c r="A46" s="128">
        <v>43</v>
      </c>
      <c r="B46" s="200" t="s">
        <v>46</v>
      </c>
      <c r="C46" s="216">
        <v>205008</v>
      </c>
      <c r="D46" s="216">
        <v>205746</v>
      </c>
      <c r="E46" s="202">
        <v>0.3599859517677359</v>
      </c>
      <c r="F46" s="88"/>
      <c r="G46" s="29"/>
      <c r="H46" s="16"/>
      <c r="I46" s="27"/>
      <c r="J46" s="29"/>
      <c r="K46" s="16"/>
      <c r="L46" s="27"/>
      <c r="N46" s="28"/>
      <c r="O46" s="29"/>
      <c r="P46" s="16"/>
      <c r="Q46" s="27"/>
      <c r="S46" s="28"/>
      <c r="T46" s="29"/>
      <c r="U46" s="16"/>
      <c r="V46" s="27"/>
      <c r="X46" s="28"/>
      <c r="Y46" s="29"/>
      <c r="Z46" s="16"/>
      <c r="AA46" s="27"/>
      <c r="AC46" s="28"/>
      <c r="AD46" s="29"/>
      <c r="AE46" s="16"/>
      <c r="AF46" s="27"/>
      <c r="AH46" s="28"/>
      <c r="AI46" s="29"/>
      <c r="AJ46" s="16"/>
      <c r="AK46" s="27"/>
      <c r="AM46" s="28"/>
      <c r="AN46" s="29"/>
      <c r="AO46" s="16"/>
      <c r="AP46" s="27"/>
      <c r="AR46" s="28"/>
      <c r="AS46" s="29"/>
      <c r="AT46" s="16"/>
      <c r="AU46" s="27"/>
      <c r="AW46" s="28"/>
      <c r="AX46" s="29"/>
      <c r="AY46" s="16"/>
      <c r="AZ46" s="27"/>
      <c r="BB46" s="28"/>
      <c r="BC46" s="29"/>
      <c r="BD46" s="16"/>
      <c r="BE46" s="27"/>
      <c r="BG46" s="28"/>
      <c r="BH46" s="29"/>
      <c r="BI46" s="16"/>
      <c r="BJ46" s="27"/>
      <c r="BL46" s="28"/>
      <c r="BM46" s="29"/>
      <c r="BN46" s="16"/>
      <c r="BO46" s="27"/>
      <c r="BQ46" s="28"/>
      <c r="BR46" s="29"/>
      <c r="BS46" s="16"/>
      <c r="BT46" s="27"/>
      <c r="BV46" s="28"/>
      <c r="BW46" s="29"/>
      <c r="BX46" s="16"/>
      <c r="BY46" s="27"/>
      <c r="CA46" s="28"/>
      <c r="CB46" s="29"/>
      <c r="CC46" s="16"/>
      <c r="CD46" s="27"/>
      <c r="CF46" s="28"/>
      <c r="CG46" s="29"/>
      <c r="CH46" s="16"/>
      <c r="CI46" s="27"/>
      <c r="CK46" s="28"/>
      <c r="CL46" s="29"/>
      <c r="CM46" s="16"/>
      <c r="CN46" s="27"/>
      <c r="CP46" s="28"/>
      <c r="CQ46" s="29"/>
      <c r="CR46" s="16"/>
      <c r="CS46" s="27"/>
      <c r="CU46" s="28"/>
      <c r="CV46" s="29"/>
      <c r="CW46" s="16"/>
      <c r="CX46" s="27"/>
      <c r="CZ46" s="28"/>
      <c r="DA46" s="29"/>
      <c r="DB46" s="16"/>
      <c r="DC46" s="27"/>
      <c r="DE46" s="28"/>
      <c r="DF46" s="29"/>
      <c r="DG46" s="16"/>
      <c r="DH46" s="27"/>
      <c r="DJ46" s="28"/>
      <c r="DK46" s="29"/>
      <c r="DL46" s="16"/>
      <c r="DM46" s="27"/>
      <c r="DO46" s="28"/>
      <c r="DP46" s="29"/>
      <c r="DQ46" s="16"/>
      <c r="DR46" s="27"/>
      <c r="DT46" s="28"/>
      <c r="DU46" s="29"/>
      <c r="DV46" s="16"/>
      <c r="DW46" s="27"/>
      <c r="DY46" s="28"/>
      <c r="DZ46" s="29"/>
      <c r="EA46" s="16"/>
      <c r="EB46" s="27"/>
      <c r="ED46" s="28"/>
      <c r="EE46" s="29"/>
      <c r="EF46" s="16"/>
      <c r="EG46" s="27"/>
      <c r="EI46" s="28"/>
      <c r="EJ46" s="29"/>
      <c r="EK46" s="16"/>
      <c r="EL46" s="27"/>
      <c r="EN46" s="28"/>
      <c r="EO46" s="29"/>
      <c r="EP46" s="16"/>
      <c r="EQ46" s="27"/>
      <c r="ES46" s="28"/>
      <c r="ET46" s="29"/>
      <c r="EU46" s="16"/>
      <c r="EV46" s="27"/>
      <c r="EX46" s="28"/>
      <c r="EY46" s="29"/>
      <c r="EZ46" s="16"/>
      <c r="FA46" s="27"/>
      <c r="FC46" s="28"/>
      <c r="FD46" s="29"/>
      <c r="FE46" s="16"/>
      <c r="FF46" s="27"/>
      <c r="FH46" s="28"/>
      <c r="FI46" s="29"/>
      <c r="FJ46" s="16"/>
      <c r="FK46" s="27"/>
      <c r="FM46" s="28"/>
      <c r="FN46" s="29"/>
      <c r="FO46" s="16"/>
      <c r="FP46" s="27"/>
      <c r="FR46" s="28"/>
      <c r="FS46" s="29"/>
      <c r="FT46" s="16"/>
      <c r="FU46" s="27"/>
      <c r="FW46" s="28"/>
      <c r="FX46" s="29"/>
      <c r="FY46" s="16"/>
      <c r="FZ46" s="27"/>
      <c r="GB46" s="28"/>
      <c r="GC46" s="29"/>
      <c r="GD46" s="16"/>
      <c r="GE46" s="27"/>
      <c r="GG46" s="28"/>
      <c r="GH46" s="29"/>
      <c r="GI46" s="16"/>
      <c r="GJ46" s="27"/>
      <c r="GL46" s="28"/>
      <c r="GM46" s="29"/>
      <c r="GN46" s="16"/>
      <c r="GO46" s="27"/>
      <c r="GQ46" s="28"/>
      <c r="GR46" s="29"/>
      <c r="GS46" s="16"/>
      <c r="GT46" s="27"/>
      <c r="GV46" s="28"/>
      <c r="GW46" s="29"/>
      <c r="GX46" s="16"/>
      <c r="GY46" s="27"/>
      <c r="HA46" s="28"/>
      <c r="HB46" s="29"/>
      <c r="HC46" s="16"/>
      <c r="HD46" s="27"/>
      <c r="HF46" s="28"/>
      <c r="HG46" s="29"/>
      <c r="HH46" s="16"/>
      <c r="HI46" s="27"/>
      <c r="HK46" s="28"/>
      <c r="HL46" s="29"/>
      <c r="HM46" s="16"/>
      <c r="HN46" s="27"/>
      <c r="HP46" s="28"/>
      <c r="HQ46" s="29"/>
      <c r="HR46" s="16"/>
      <c r="HS46" s="27"/>
      <c r="HU46" s="28"/>
      <c r="HV46" s="29"/>
      <c r="HW46" s="16"/>
      <c r="HX46" s="27"/>
      <c r="HZ46" s="28"/>
      <c r="IA46" s="29"/>
      <c r="IB46" s="16"/>
      <c r="IC46" s="27"/>
      <c r="IE46" s="28"/>
      <c r="IF46" s="29"/>
      <c r="IG46" s="16"/>
      <c r="IH46" s="27"/>
    </row>
    <row r="47" spans="1:242">
      <c r="A47" s="128">
        <v>44</v>
      </c>
      <c r="B47" s="200" t="s">
        <v>52</v>
      </c>
      <c r="C47" s="216">
        <v>192983</v>
      </c>
      <c r="D47" s="216">
        <v>195209</v>
      </c>
      <c r="E47" s="202">
        <v>1.1534694765860205</v>
      </c>
      <c r="F47"/>
      <c r="G47" s="29"/>
      <c r="H47" s="16"/>
      <c r="I47" s="27"/>
      <c r="J47" s="29"/>
      <c r="K47" s="16"/>
      <c r="L47" s="27"/>
      <c r="N47" s="28"/>
      <c r="O47" s="29"/>
      <c r="P47" s="16"/>
      <c r="Q47" s="27"/>
      <c r="S47" s="28"/>
      <c r="T47" s="29"/>
      <c r="U47" s="16"/>
      <c r="V47" s="27"/>
      <c r="X47" s="28"/>
      <c r="Y47" s="29"/>
      <c r="Z47" s="16"/>
      <c r="AA47" s="27"/>
      <c r="AC47" s="28"/>
      <c r="AD47" s="29"/>
      <c r="AE47" s="16"/>
      <c r="AF47" s="27"/>
      <c r="AH47" s="28"/>
      <c r="AI47" s="29"/>
      <c r="AJ47" s="16"/>
      <c r="AK47" s="27"/>
      <c r="AM47" s="28"/>
      <c r="AN47" s="29"/>
      <c r="AO47" s="16"/>
      <c r="AP47" s="27"/>
      <c r="AR47" s="28"/>
      <c r="AS47" s="29"/>
      <c r="AT47" s="16"/>
      <c r="AU47" s="27"/>
      <c r="AW47" s="28"/>
      <c r="AX47" s="29"/>
      <c r="AY47" s="16"/>
      <c r="AZ47" s="27"/>
      <c r="BB47" s="28"/>
      <c r="BC47" s="29"/>
      <c r="BD47" s="16"/>
      <c r="BE47" s="27"/>
      <c r="BG47" s="28"/>
      <c r="BH47" s="29"/>
      <c r="BI47" s="16"/>
      <c r="BJ47" s="27"/>
      <c r="BL47" s="28"/>
      <c r="BM47" s="29"/>
      <c r="BN47" s="16"/>
      <c r="BO47" s="27"/>
      <c r="BQ47" s="28"/>
      <c r="BR47" s="29"/>
      <c r="BS47" s="16"/>
      <c r="BT47" s="27"/>
      <c r="BV47" s="28"/>
      <c r="BW47" s="29"/>
      <c r="BX47" s="16"/>
      <c r="BY47" s="27"/>
      <c r="CA47" s="28"/>
      <c r="CB47" s="29"/>
      <c r="CC47" s="16"/>
      <c r="CD47" s="27"/>
      <c r="CF47" s="28"/>
      <c r="CG47" s="29"/>
      <c r="CH47" s="16"/>
      <c r="CI47" s="27"/>
      <c r="CK47" s="28"/>
      <c r="CL47" s="29"/>
      <c r="CM47" s="16"/>
      <c r="CN47" s="27"/>
      <c r="CP47" s="28"/>
      <c r="CQ47" s="29"/>
      <c r="CR47" s="16"/>
      <c r="CS47" s="27"/>
      <c r="CU47" s="28"/>
      <c r="CV47" s="29"/>
      <c r="CW47" s="16"/>
      <c r="CX47" s="27"/>
      <c r="CZ47" s="28"/>
      <c r="DA47" s="29"/>
      <c r="DB47" s="16"/>
      <c r="DC47" s="27"/>
      <c r="DE47" s="28"/>
      <c r="DF47" s="29"/>
      <c r="DG47" s="16"/>
      <c r="DH47" s="27"/>
      <c r="DJ47" s="28"/>
      <c r="DK47" s="29"/>
      <c r="DL47" s="16"/>
      <c r="DM47" s="27"/>
      <c r="DO47" s="28"/>
      <c r="DP47" s="29"/>
      <c r="DQ47" s="16"/>
      <c r="DR47" s="27"/>
      <c r="DT47" s="28"/>
      <c r="DU47" s="29"/>
      <c r="DV47" s="16"/>
      <c r="DW47" s="27"/>
      <c r="DY47" s="28"/>
      <c r="DZ47" s="29"/>
      <c r="EA47" s="16"/>
      <c r="EB47" s="27"/>
      <c r="ED47" s="28"/>
      <c r="EE47" s="29"/>
      <c r="EF47" s="16"/>
      <c r="EG47" s="27"/>
      <c r="EI47" s="28"/>
      <c r="EJ47" s="29"/>
      <c r="EK47" s="16"/>
      <c r="EL47" s="27"/>
      <c r="EN47" s="28"/>
      <c r="EO47" s="29"/>
      <c r="EP47" s="16"/>
      <c r="EQ47" s="27"/>
      <c r="ES47" s="28"/>
      <c r="ET47" s="29"/>
      <c r="EU47" s="16"/>
      <c r="EV47" s="27"/>
      <c r="EX47" s="28"/>
      <c r="EY47" s="29"/>
      <c r="EZ47" s="16"/>
      <c r="FA47" s="27"/>
      <c r="FC47" s="28"/>
      <c r="FD47" s="29"/>
      <c r="FE47" s="16"/>
      <c r="FF47" s="27"/>
      <c r="FH47" s="28"/>
      <c r="FI47" s="29"/>
      <c r="FJ47" s="16"/>
      <c r="FK47" s="27"/>
      <c r="FM47" s="28"/>
      <c r="FN47" s="29"/>
      <c r="FO47" s="16"/>
      <c r="FP47" s="27"/>
      <c r="FR47" s="28"/>
      <c r="FS47" s="29"/>
      <c r="FT47" s="16"/>
      <c r="FU47" s="27"/>
      <c r="FW47" s="28"/>
      <c r="FX47" s="29"/>
      <c r="FY47" s="16"/>
      <c r="FZ47" s="27"/>
      <c r="GB47" s="28"/>
      <c r="GC47" s="29"/>
      <c r="GD47" s="16"/>
      <c r="GE47" s="27"/>
      <c r="GG47" s="28"/>
      <c r="GH47" s="29"/>
      <c r="GI47" s="16"/>
      <c r="GJ47" s="27"/>
      <c r="GL47" s="28"/>
      <c r="GM47" s="29"/>
      <c r="GN47" s="16"/>
      <c r="GO47" s="27"/>
      <c r="GQ47" s="28"/>
      <c r="GR47" s="29"/>
      <c r="GS47" s="16"/>
      <c r="GT47" s="27"/>
      <c r="GV47" s="28"/>
      <c r="GW47" s="29"/>
      <c r="GX47" s="16"/>
      <c r="GY47" s="27"/>
      <c r="HA47" s="28"/>
      <c r="HB47" s="29"/>
      <c r="HC47" s="16"/>
      <c r="HD47" s="27"/>
      <c r="HF47" s="28"/>
      <c r="HG47" s="29"/>
      <c r="HH47" s="16"/>
      <c r="HI47" s="27"/>
      <c r="HK47" s="28"/>
      <c r="HL47" s="29"/>
      <c r="HM47" s="16"/>
      <c r="HN47" s="27"/>
      <c r="HP47" s="28"/>
      <c r="HQ47" s="29"/>
      <c r="HR47" s="16"/>
      <c r="HS47" s="27"/>
      <c r="HU47" s="28"/>
      <c r="HV47" s="29"/>
      <c r="HW47" s="16"/>
      <c r="HX47" s="27"/>
      <c r="HZ47" s="28"/>
      <c r="IA47" s="29"/>
      <c r="IB47" s="16"/>
      <c r="IC47" s="27"/>
      <c r="IE47" s="28"/>
      <c r="IF47" s="29"/>
      <c r="IG47" s="16"/>
      <c r="IH47" s="27"/>
    </row>
    <row r="48" spans="1:242">
      <c r="A48" s="128">
        <v>45</v>
      </c>
      <c r="B48" s="200" t="s">
        <v>72</v>
      </c>
      <c r="C48" s="216">
        <v>188724</v>
      </c>
      <c r="D48" s="216">
        <v>189796</v>
      </c>
      <c r="E48" s="202">
        <v>0.56802526440728252</v>
      </c>
      <c r="F48" s="128"/>
      <c r="G48" s="29"/>
      <c r="H48" s="16"/>
      <c r="I48" s="27"/>
      <c r="J48" s="29"/>
      <c r="K48" s="16"/>
      <c r="L48" s="27"/>
      <c r="N48" s="28"/>
      <c r="O48" s="29"/>
      <c r="P48" s="16"/>
      <c r="Q48" s="27"/>
      <c r="S48" s="28"/>
      <c r="T48" s="29"/>
      <c r="U48" s="16"/>
      <c r="V48" s="27"/>
      <c r="X48" s="28"/>
      <c r="Y48" s="29"/>
      <c r="Z48" s="16"/>
      <c r="AA48" s="27"/>
      <c r="AC48" s="28"/>
      <c r="AD48" s="29"/>
      <c r="AE48" s="16"/>
      <c r="AF48" s="27"/>
      <c r="AH48" s="28"/>
      <c r="AI48" s="29"/>
      <c r="AJ48" s="16"/>
      <c r="AK48" s="27"/>
      <c r="AM48" s="28"/>
      <c r="AN48" s="29"/>
      <c r="AO48" s="16"/>
      <c r="AP48" s="27"/>
      <c r="AR48" s="28"/>
      <c r="AS48" s="29"/>
      <c r="AT48" s="16"/>
      <c r="AU48" s="27"/>
      <c r="AW48" s="28"/>
      <c r="AX48" s="29"/>
      <c r="AY48" s="16"/>
      <c r="AZ48" s="27"/>
      <c r="BB48" s="28"/>
      <c r="BC48" s="29"/>
      <c r="BD48" s="16"/>
      <c r="BE48" s="27"/>
      <c r="BG48" s="28"/>
      <c r="BH48" s="29"/>
      <c r="BI48" s="16"/>
      <c r="BJ48" s="27"/>
      <c r="BL48" s="28"/>
      <c r="BM48" s="29"/>
      <c r="BN48" s="16"/>
      <c r="BO48" s="27"/>
      <c r="BQ48" s="28"/>
      <c r="BR48" s="29"/>
      <c r="BS48" s="16"/>
      <c r="BT48" s="27"/>
      <c r="BV48" s="28"/>
      <c r="BW48" s="29"/>
      <c r="BX48" s="16"/>
      <c r="BY48" s="27"/>
      <c r="CA48" s="28"/>
      <c r="CB48" s="29"/>
      <c r="CC48" s="16"/>
      <c r="CD48" s="27"/>
      <c r="CF48" s="28"/>
      <c r="CG48" s="29"/>
      <c r="CH48" s="16"/>
      <c r="CI48" s="27"/>
      <c r="CK48" s="28"/>
      <c r="CL48" s="29"/>
      <c r="CM48" s="16"/>
      <c r="CN48" s="27"/>
      <c r="CP48" s="28"/>
      <c r="CQ48" s="29"/>
      <c r="CR48" s="16"/>
      <c r="CS48" s="27"/>
      <c r="CU48" s="28"/>
      <c r="CV48" s="29"/>
      <c r="CW48" s="16"/>
      <c r="CX48" s="27"/>
      <c r="CZ48" s="28"/>
      <c r="DA48" s="29"/>
      <c r="DB48" s="16"/>
      <c r="DC48" s="27"/>
      <c r="DE48" s="28"/>
      <c r="DF48" s="29"/>
      <c r="DG48" s="16"/>
      <c r="DH48" s="27"/>
      <c r="DJ48" s="28"/>
      <c r="DK48" s="29"/>
      <c r="DL48" s="16"/>
      <c r="DM48" s="27"/>
      <c r="DO48" s="28"/>
      <c r="DP48" s="29"/>
      <c r="DQ48" s="16"/>
      <c r="DR48" s="27"/>
      <c r="DT48" s="28"/>
      <c r="DU48" s="29"/>
      <c r="DV48" s="16"/>
      <c r="DW48" s="27"/>
      <c r="DY48" s="28"/>
      <c r="DZ48" s="29"/>
      <c r="EA48" s="16"/>
      <c r="EB48" s="27"/>
      <c r="ED48" s="28"/>
      <c r="EE48" s="29"/>
      <c r="EF48" s="16"/>
      <c r="EG48" s="27"/>
      <c r="EI48" s="28"/>
      <c r="EJ48" s="29"/>
      <c r="EK48" s="16"/>
      <c r="EL48" s="27"/>
      <c r="EN48" s="28"/>
      <c r="EO48" s="29"/>
      <c r="EP48" s="16"/>
      <c r="EQ48" s="27"/>
      <c r="ES48" s="28"/>
      <c r="ET48" s="29"/>
      <c r="EU48" s="16"/>
      <c r="EV48" s="27"/>
      <c r="EX48" s="28"/>
      <c r="EY48" s="29"/>
      <c r="EZ48" s="16"/>
      <c r="FA48" s="27"/>
      <c r="FC48" s="28"/>
      <c r="FD48" s="29"/>
      <c r="FE48" s="16"/>
      <c r="FF48" s="27"/>
      <c r="FH48" s="28"/>
      <c r="FI48" s="29"/>
      <c r="FJ48" s="16"/>
      <c r="FK48" s="27"/>
      <c r="FM48" s="28"/>
      <c r="FN48" s="29"/>
      <c r="FO48" s="16"/>
      <c r="FP48" s="27"/>
      <c r="FR48" s="28"/>
      <c r="FS48" s="29"/>
      <c r="FT48" s="16"/>
      <c r="FU48" s="27"/>
      <c r="FW48" s="28"/>
      <c r="FX48" s="29"/>
      <c r="FY48" s="16"/>
      <c r="FZ48" s="27"/>
      <c r="GB48" s="28"/>
      <c r="GC48" s="29"/>
      <c r="GD48" s="16"/>
      <c r="GE48" s="27"/>
      <c r="GG48" s="28"/>
      <c r="GH48" s="29"/>
      <c r="GI48" s="16"/>
      <c r="GJ48" s="27"/>
      <c r="GL48" s="28"/>
      <c r="GM48" s="29"/>
      <c r="GN48" s="16"/>
      <c r="GO48" s="27"/>
      <c r="GQ48" s="28"/>
      <c r="GR48" s="29"/>
      <c r="GS48" s="16"/>
      <c r="GT48" s="27"/>
      <c r="GV48" s="28"/>
      <c r="GW48" s="29"/>
      <c r="GX48" s="16"/>
      <c r="GY48" s="27"/>
      <c r="HA48" s="28"/>
      <c r="HB48" s="29"/>
      <c r="HC48" s="16"/>
      <c r="HD48" s="27"/>
      <c r="HF48" s="28"/>
      <c r="HG48" s="29"/>
      <c r="HH48" s="16"/>
      <c r="HI48" s="27"/>
      <c r="HK48" s="28"/>
      <c r="HL48" s="29"/>
      <c r="HM48" s="16"/>
      <c r="HN48" s="27"/>
      <c r="HP48" s="28"/>
      <c r="HQ48" s="29"/>
      <c r="HR48" s="16"/>
      <c r="HS48" s="27"/>
      <c r="HU48" s="28"/>
      <c r="HV48" s="29"/>
      <c r="HW48" s="16"/>
      <c r="HX48" s="27"/>
      <c r="HZ48" s="28"/>
      <c r="IA48" s="29"/>
      <c r="IB48" s="16"/>
      <c r="IC48" s="27"/>
      <c r="IE48" s="28"/>
      <c r="IF48" s="29"/>
      <c r="IG48" s="16"/>
      <c r="IH48" s="27"/>
    </row>
    <row r="49" spans="1:242">
      <c r="A49" s="128">
        <v>46</v>
      </c>
      <c r="B49" s="200" t="s">
        <v>53</v>
      </c>
      <c r="C49" s="216">
        <v>161516</v>
      </c>
      <c r="D49" s="216">
        <v>187035</v>
      </c>
      <c r="E49" s="202">
        <v>15.799673097402115</v>
      </c>
      <c r="F49" s="128"/>
      <c r="G49" s="29"/>
      <c r="H49" s="16"/>
      <c r="I49" s="27"/>
      <c r="J49" s="29"/>
      <c r="K49" s="16"/>
      <c r="L49" s="27"/>
      <c r="N49" s="29"/>
      <c r="O49" s="29"/>
      <c r="P49" s="16"/>
      <c r="Q49" s="27"/>
      <c r="S49" s="29"/>
      <c r="T49" s="29"/>
      <c r="U49" s="16"/>
      <c r="V49" s="27"/>
      <c r="X49" s="29"/>
      <c r="Y49" s="29"/>
      <c r="Z49" s="16"/>
      <c r="AA49" s="27"/>
      <c r="AC49" s="29"/>
      <c r="AD49" s="29"/>
      <c r="AE49" s="16"/>
      <c r="AF49" s="27"/>
      <c r="AH49" s="29"/>
      <c r="AI49" s="29"/>
      <c r="AJ49" s="16"/>
      <c r="AK49" s="27"/>
      <c r="AM49" s="29"/>
      <c r="AN49" s="29"/>
      <c r="AO49" s="16"/>
      <c r="AP49" s="27"/>
      <c r="AR49" s="29"/>
      <c r="AS49" s="29"/>
      <c r="AT49" s="16"/>
      <c r="AU49" s="27"/>
      <c r="AW49" s="29"/>
      <c r="AX49" s="29"/>
      <c r="AY49" s="16"/>
      <c r="AZ49" s="27"/>
      <c r="BB49" s="29"/>
      <c r="BC49" s="29"/>
      <c r="BD49" s="16"/>
      <c r="BE49" s="27"/>
      <c r="BG49" s="29"/>
      <c r="BH49" s="29"/>
      <c r="BI49" s="16"/>
      <c r="BJ49" s="27"/>
      <c r="BL49" s="29"/>
      <c r="BM49" s="29"/>
      <c r="BN49" s="16"/>
      <c r="BO49" s="27"/>
      <c r="BQ49" s="29"/>
      <c r="BR49" s="29"/>
      <c r="BS49" s="16"/>
      <c r="BT49" s="27"/>
      <c r="BV49" s="29"/>
      <c r="BW49" s="29"/>
      <c r="BX49" s="16"/>
      <c r="BY49" s="27"/>
      <c r="CA49" s="29"/>
      <c r="CB49" s="29"/>
      <c r="CC49" s="16"/>
      <c r="CD49" s="27"/>
      <c r="CF49" s="29"/>
      <c r="CG49" s="29"/>
      <c r="CH49" s="16"/>
      <c r="CI49" s="27"/>
      <c r="CK49" s="29"/>
      <c r="CL49" s="29"/>
      <c r="CM49" s="16"/>
      <c r="CN49" s="27"/>
      <c r="CP49" s="29"/>
      <c r="CQ49" s="29"/>
      <c r="CR49" s="16"/>
      <c r="CS49" s="27"/>
      <c r="CU49" s="29"/>
      <c r="CV49" s="29"/>
      <c r="CW49" s="16"/>
      <c r="CX49" s="27"/>
      <c r="CZ49" s="29"/>
      <c r="DA49" s="29"/>
      <c r="DB49" s="16"/>
      <c r="DC49" s="27"/>
      <c r="DE49" s="29"/>
      <c r="DF49" s="29"/>
      <c r="DG49" s="16"/>
      <c r="DH49" s="27"/>
      <c r="DJ49" s="29"/>
      <c r="DK49" s="29"/>
      <c r="DL49" s="16"/>
      <c r="DM49" s="27"/>
      <c r="DO49" s="29"/>
      <c r="DP49" s="29"/>
      <c r="DQ49" s="16"/>
      <c r="DR49" s="27"/>
      <c r="DT49" s="29"/>
      <c r="DU49" s="29"/>
      <c r="DV49" s="16"/>
      <c r="DW49" s="27"/>
      <c r="DY49" s="29"/>
      <c r="DZ49" s="29"/>
      <c r="EA49" s="16"/>
      <c r="EB49" s="27"/>
      <c r="ED49" s="29"/>
      <c r="EE49" s="29"/>
      <c r="EF49" s="16"/>
      <c r="EG49" s="27"/>
      <c r="EI49" s="29"/>
      <c r="EJ49" s="29"/>
      <c r="EK49" s="16"/>
      <c r="EL49" s="27"/>
      <c r="EN49" s="29"/>
      <c r="EO49" s="29"/>
      <c r="EP49" s="16"/>
      <c r="EQ49" s="27"/>
      <c r="ES49" s="29"/>
      <c r="ET49" s="29"/>
      <c r="EU49" s="16"/>
      <c r="EV49" s="27"/>
      <c r="EX49" s="29"/>
      <c r="EY49" s="29"/>
      <c r="EZ49" s="16"/>
      <c r="FA49" s="27"/>
      <c r="FC49" s="29"/>
      <c r="FD49" s="29"/>
      <c r="FE49" s="16"/>
      <c r="FF49" s="27"/>
      <c r="FH49" s="29"/>
      <c r="FI49" s="29"/>
      <c r="FJ49" s="16"/>
      <c r="FK49" s="27"/>
      <c r="FM49" s="29"/>
      <c r="FN49" s="29"/>
      <c r="FO49" s="16"/>
      <c r="FP49" s="27"/>
      <c r="FR49" s="29"/>
      <c r="FS49" s="29"/>
      <c r="FT49" s="16"/>
      <c r="FU49" s="27"/>
      <c r="FW49" s="29"/>
      <c r="FX49" s="29"/>
      <c r="FY49" s="16"/>
      <c r="FZ49" s="27"/>
      <c r="GB49" s="29"/>
      <c r="GC49" s="29"/>
      <c r="GD49" s="16"/>
      <c r="GE49" s="27"/>
      <c r="GG49" s="29"/>
      <c r="GH49" s="29"/>
      <c r="GI49" s="16"/>
      <c r="GJ49" s="27"/>
      <c r="GL49" s="29"/>
      <c r="GM49" s="29"/>
      <c r="GN49" s="16"/>
      <c r="GO49" s="27"/>
      <c r="GQ49" s="29"/>
      <c r="GR49" s="29"/>
      <c r="GS49" s="16"/>
      <c r="GT49" s="27"/>
      <c r="GV49" s="29"/>
      <c r="GW49" s="29"/>
      <c r="GX49" s="16"/>
      <c r="GY49" s="27"/>
      <c r="HA49" s="29"/>
      <c r="HB49" s="29"/>
      <c r="HC49" s="16"/>
      <c r="HD49" s="27"/>
      <c r="HF49" s="29"/>
      <c r="HG49" s="29"/>
      <c r="HH49" s="16"/>
      <c r="HI49" s="27"/>
      <c r="HK49" s="29"/>
      <c r="HL49" s="29"/>
      <c r="HM49" s="16"/>
      <c r="HN49" s="27"/>
      <c r="HP49" s="29"/>
      <c r="HQ49" s="29"/>
      <c r="HR49" s="16"/>
      <c r="HS49" s="27"/>
      <c r="HU49" s="29"/>
      <c r="HV49" s="29"/>
      <c r="HW49" s="16"/>
      <c r="HX49" s="27"/>
      <c r="HZ49" s="29"/>
      <c r="IA49" s="29"/>
      <c r="IB49" s="16"/>
      <c r="IC49" s="27"/>
      <c r="IE49" s="29"/>
      <c r="IF49" s="29"/>
      <c r="IG49" s="16"/>
      <c r="IH49" s="27"/>
    </row>
    <row r="50" spans="1:242" s="58" customFormat="1">
      <c r="A50" s="128">
        <v>47</v>
      </c>
      <c r="B50" s="200" t="s">
        <v>54</v>
      </c>
      <c r="C50" s="216">
        <v>170580</v>
      </c>
      <c r="D50" s="216">
        <v>182515</v>
      </c>
      <c r="E50" s="202">
        <v>6.9967170828936567</v>
      </c>
      <c r="F50" s="128"/>
      <c r="G50" s="87"/>
      <c r="H50" s="64"/>
      <c r="I50" s="92"/>
      <c r="J50" s="87"/>
      <c r="K50" s="64"/>
      <c r="L50" s="65"/>
      <c r="M50" s="63"/>
      <c r="N50" s="86"/>
      <c r="O50" s="87"/>
      <c r="P50" s="64"/>
      <c r="Q50" s="65"/>
      <c r="R50" s="63"/>
      <c r="S50" s="86"/>
      <c r="T50" s="87"/>
      <c r="U50" s="64"/>
      <c r="V50" s="65"/>
      <c r="W50" s="63"/>
      <c r="X50" s="86"/>
      <c r="Y50" s="87"/>
      <c r="Z50" s="64"/>
      <c r="AA50" s="65"/>
      <c r="AB50" s="63"/>
      <c r="AC50" s="86"/>
      <c r="AD50" s="87"/>
      <c r="AE50" s="64"/>
      <c r="AF50" s="65"/>
      <c r="AG50" s="63"/>
      <c r="AH50" s="86"/>
      <c r="AI50" s="87"/>
      <c r="AJ50" s="64"/>
      <c r="AK50" s="65"/>
      <c r="AL50" s="63"/>
      <c r="AM50" s="86"/>
      <c r="AN50" s="87"/>
      <c r="AO50" s="64"/>
      <c r="AP50" s="65"/>
      <c r="AQ50" s="63"/>
      <c r="AR50" s="86"/>
      <c r="AS50" s="87"/>
      <c r="AT50" s="64"/>
      <c r="AU50" s="65"/>
      <c r="AV50" s="63"/>
      <c r="AW50" s="86"/>
      <c r="AX50" s="87"/>
      <c r="AY50" s="64"/>
      <c r="AZ50" s="65"/>
      <c r="BA50" s="63"/>
      <c r="BB50" s="86"/>
      <c r="BC50" s="87"/>
      <c r="BD50" s="64"/>
      <c r="BE50" s="65"/>
      <c r="BF50" s="63"/>
      <c r="BG50" s="86"/>
      <c r="BH50" s="87"/>
      <c r="BI50" s="64"/>
      <c r="BJ50" s="65"/>
      <c r="BL50" s="78"/>
      <c r="BM50" s="79"/>
      <c r="BN50" s="80"/>
      <c r="BO50" s="77"/>
      <c r="BQ50" s="78"/>
      <c r="BR50" s="79"/>
      <c r="BS50" s="80"/>
      <c r="BT50" s="77"/>
      <c r="BV50" s="78"/>
      <c r="BW50" s="79"/>
      <c r="BX50" s="80"/>
      <c r="BY50" s="77"/>
      <c r="CA50" s="78"/>
      <c r="CB50" s="79"/>
      <c r="CC50" s="80"/>
      <c r="CD50" s="77"/>
      <c r="CF50" s="78"/>
      <c r="CG50" s="79"/>
      <c r="CH50" s="80"/>
      <c r="CI50" s="77"/>
      <c r="CK50" s="78"/>
      <c r="CL50" s="79"/>
      <c r="CM50" s="80"/>
      <c r="CN50" s="77"/>
      <c r="CP50" s="78"/>
      <c r="CQ50" s="79"/>
      <c r="CR50" s="80"/>
      <c r="CS50" s="77"/>
      <c r="CU50" s="78"/>
      <c r="CV50" s="79"/>
      <c r="CW50" s="80"/>
      <c r="CX50" s="77"/>
      <c r="CZ50" s="78"/>
      <c r="DA50" s="79"/>
      <c r="DB50" s="80"/>
      <c r="DC50" s="77"/>
      <c r="DE50" s="78"/>
      <c r="DF50" s="79"/>
      <c r="DG50" s="80"/>
      <c r="DH50" s="77"/>
      <c r="DJ50" s="78"/>
      <c r="DK50" s="79"/>
      <c r="DL50" s="80"/>
      <c r="DM50" s="77"/>
      <c r="DO50" s="78"/>
      <c r="DP50" s="79"/>
      <c r="DQ50" s="80"/>
      <c r="DR50" s="77"/>
      <c r="DT50" s="78"/>
      <c r="DU50" s="79"/>
      <c r="DV50" s="80"/>
      <c r="DW50" s="77"/>
      <c r="DY50" s="78"/>
      <c r="DZ50" s="79"/>
      <c r="EA50" s="80"/>
      <c r="EB50" s="77"/>
      <c r="ED50" s="78"/>
      <c r="EE50" s="79"/>
      <c r="EF50" s="80"/>
      <c r="EG50" s="77"/>
      <c r="EI50" s="78"/>
      <c r="EJ50" s="79"/>
      <c r="EK50" s="80"/>
      <c r="EL50" s="77"/>
      <c r="EN50" s="78"/>
      <c r="EO50" s="79"/>
      <c r="EP50" s="80"/>
      <c r="EQ50" s="77"/>
      <c r="ES50" s="78"/>
      <c r="ET50" s="79"/>
      <c r="EU50" s="80"/>
      <c r="EV50" s="77"/>
      <c r="EX50" s="78"/>
      <c r="EY50" s="79"/>
      <c r="EZ50" s="80"/>
      <c r="FA50" s="77"/>
      <c r="FC50" s="78"/>
      <c r="FD50" s="79"/>
      <c r="FE50" s="80"/>
      <c r="FF50" s="77"/>
      <c r="FH50" s="78"/>
      <c r="FI50" s="79"/>
      <c r="FJ50" s="80"/>
      <c r="FK50" s="77"/>
      <c r="FM50" s="78"/>
      <c r="FN50" s="79"/>
      <c r="FO50" s="80"/>
      <c r="FP50" s="77"/>
      <c r="FR50" s="78"/>
      <c r="FS50" s="79"/>
      <c r="FT50" s="80"/>
      <c r="FU50" s="77"/>
      <c r="FW50" s="78"/>
      <c r="FX50" s="79"/>
      <c r="FY50" s="80"/>
      <c r="FZ50" s="77"/>
      <c r="GB50" s="78"/>
      <c r="GC50" s="79"/>
      <c r="GD50" s="80"/>
      <c r="GE50" s="77"/>
      <c r="GG50" s="78"/>
      <c r="GH50" s="79"/>
      <c r="GI50" s="80"/>
      <c r="GJ50" s="77"/>
      <c r="GL50" s="78"/>
      <c r="GM50" s="79"/>
      <c r="GN50" s="80"/>
      <c r="GO50" s="77"/>
      <c r="GQ50" s="78"/>
      <c r="GR50" s="79"/>
      <c r="GS50" s="80"/>
      <c r="GT50" s="77"/>
      <c r="GV50" s="78"/>
      <c r="GW50" s="79"/>
      <c r="GX50" s="80"/>
      <c r="GY50" s="77"/>
      <c r="HA50" s="78"/>
      <c r="HB50" s="79"/>
      <c r="HC50" s="80"/>
      <c r="HD50" s="77"/>
      <c r="HF50" s="78"/>
      <c r="HG50" s="79"/>
      <c r="HH50" s="80"/>
      <c r="HI50" s="77"/>
      <c r="HK50" s="78"/>
      <c r="HL50" s="79"/>
      <c r="HM50" s="80"/>
      <c r="HN50" s="77"/>
      <c r="HP50" s="78"/>
      <c r="HQ50" s="79"/>
      <c r="HR50" s="80"/>
      <c r="HS50" s="77"/>
      <c r="HU50" s="78"/>
      <c r="HV50" s="79"/>
      <c r="HW50" s="80"/>
      <c r="HX50" s="77"/>
      <c r="HZ50" s="78"/>
      <c r="IA50" s="79"/>
      <c r="IB50" s="80"/>
      <c r="IC50" s="77"/>
      <c r="IE50" s="78"/>
      <c r="IF50" s="79"/>
      <c r="IG50" s="80"/>
      <c r="IH50" s="77"/>
    </row>
    <row r="51" spans="1:242" s="63" customFormat="1">
      <c r="A51" s="128">
        <v>48</v>
      </c>
      <c r="B51" s="200" t="s">
        <v>144</v>
      </c>
      <c r="C51" s="216">
        <v>188906</v>
      </c>
      <c r="D51" s="216">
        <v>182425</v>
      </c>
      <c r="E51" s="202">
        <v>-3.4308068563200749</v>
      </c>
      <c r="F51" s="128"/>
      <c r="G51" s="87"/>
      <c r="H51" s="64"/>
      <c r="I51" s="65"/>
      <c r="J51" s="87"/>
      <c r="K51" s="64"/>
      <c r="L51" s="65"/>
      <c r="N51" s="86"/>
      <c r="O51" s="87"/>
      <c r="P51" s="64"/>
      <c r="Q51" s="65"/>
      <c r="S51" s="86"/>
      <c r="T51" s="87"/>
      <c r="U51" s="64"/>
      <c r="V51" s="65"/>
      <c r="X51" s="86"/>
      <c r="Y51" s="87"/>
      <c r="Z51" s="64"/>
      <c r="AA51" s="65"/>
      <c r="AC51" s="86"/>
      <c r="AD51" s="87"/>
      <c r="AE51" s="64"/>
      <c r="AF51" s="65"/>
      <c r="AH51" s="86"/>
      <c r="AI51" s="87"/>
      <c r="AJ51" s="64"/>
      <c r="AK51" s="65"/>
      <c r="AM51" s="86"/>
      <c r="AN51" s="87"/>
      <c r="AO51" s="64"/>
      <c r="AP51" s="65"/>
      <c r="AR51" s="86"/>
      <c r="AS51" s="87"/>
      <c r="AT51" s="64"/>
      <c r="AU51" s="65"/>
      <c r="AW51" s="86"/>
      <c r="AX51" s="87"/>
      <c r="AY51" s="64"/>
      <c r="AZ51" s="65"/>
      <c r="BB51" s="86"/>
      <c r="BC51" s="87"/>
      <c r="BD51" s="64"/>
      <c r="BE51" s="65"/>
      <c r="BG51" s="86"/>
      <c r="BH51" s="87"/>
      <c r="BI51" s="64"/>
      <c r="BJ51" s="65"/>
      <c r="BL51" s="86"/>
      <c r="BM51" s="87"/>
      <c r="BN51" s="64"/>
      <c r="BO51" s="65"/>
      <c r="BQ51" s="86"/>
      <c r="BR51" s="87"/>
      <c r="BS51" s="64"/>
      <c r="BT51" s="65"/>
      <c r="BV51" s="86"/>
      <c r="BW51" s="87"/>
      <c r="BX51" s="64"/>
      <c r="BY51" s="65"/>
      <c r="CA51" s="86"/>
      <c r="CB51" s="87"/>
      <c r="CC51" s="64"/>
      <c r="CD51" s="65"/>
      <c r="CF51" s="86"/>
      <c r="CG51" s="87"/>
      <c r="CH51" s="64"/>
      <c r="CI51" s="65"/>
      <c r="CK51" s="86"/>
      <c r="CL51" s="87"/>
      <c r="CM51" s="64"/>
      <c r="CN51" s="65"/>
      <c r="CP51" s="86"/>
      <c r="CQ51" s="87"/>
      <c r="CR51" s="64"/>
      <c r="CS51" s="65"/>
      <c r="CU51" s="86"/>
      <c r="CV51" s="87"/>
      <c r="CW51" s="64"/>
      <c r="CX51" s="65"/>
      <c r="CZ51" s="86"/>
      <c r="DA51" s="87"/>
      <c r="DB51" s="64"/>
      <c r="DC51" s="65"/>
      <c r="DE51" s="86"/>
      <c r="DF51" s="87"/>
      <c r="DG51" s="64"/>
      <c r="DH51" s="65"/>
      <c r="DJ51" s="86"/>
      <c r="DK51" s="87"/>
      <c r="DL51" s="64"/>
      <c r="DM51" s="65"/>
      <c r="DO51" s="86"/>
      <c r="DP51" s="87"/>
      <c r="DQ51" s="64"/>
      <c r="DR51" s="65"/>
      <c r="DT51" s="86"/>
      <c r="DU51" s="87"/>
      <c r="DV51" s="64"/>
      <c r="DW51" s="65"/>
      <c r="DY51" s="86"/>
      <c r="DZ51" s="87"/>
      <c r="EA51" s="64"/>
      <c r="EB51" s="65"/>
      <c r="ED51" s="86"/>
      <c r="EE51" s="87"/>
      <c r="EF51" s="64"/>
      <c r="EG51" s="65"/>
      <c r="EI51" s="86"/>
      <c r="EJ51" s="87"/>
      <c r="EK51" s="64"/>
      <c r="EL51" s="65"/>
      <c r="EN51" s="86"/>
      <c r="EO51" s="87"/>
      <c r="EP51" s="64"/>
      <c r="EQ51" s="65"/>
      <c r="ES51" s="86"/>
      <c r="ET51" s="87"/>
      <c r="EU51" s="64"/>
      <c r="EV51" s="65"/>
      <c r="EX51" s="86"/>
      <c r="EY51" s="87"/>
      <c r="EZ51" s="64"/>
      <c r="FA51" s="65"/>
      <c r="FC51" s="86"/>
      <c r="FD51" s="87"/>
      <c r="FE51" s="64"/>
      <c r="FF51" s="65"/>
      <c r="FH51" s="86"/>
      <c r="FI51" s="87"/>
      <c r="FJ51" s="64"/>
      <c r="FK51" s="65"/>
      <c r="FM51" s="86"/>
      <c r="FN51" s="87"/>
      <c r="FO51" s="64"/>
      <c r="FP51" s="65"/>
      <c r="FR51" s="86"/>
      <c r="FS51" s="87"/>
      <c r="FT51" s="64"/>
      <c r="FU51" s="65"/>
      <c r="FW51" s="86"/>
      <c r="FX51" s="87"/>
      <c r="FY51" s="64"/>
      <c r="FZ51" s="65"/>
      <c r="GB51" s="86"/>
      <c r="GC51" s="87"/>
      <c r="GD51" s="64"/>
      <c r="GE51" s="65"/>
      <c r="GG51" s="86"/>
      <c r="GH51" s="87"/>
      <c r="GI51" s="64"/>
      <c r="GJ51" s="65"/>
      <c r="GL51" s="86"/>
      <c r="GM51" s="87"/>
      <c r="GN51" s="64"/>
      <c r="GO51" s="65"/>
      <c r="GQ51" s="86"/>
      <c r="GR51" s="87"/>
      <c r="GS51" s="64"/>
      <c r="GT51" s="65"/>
      <c r="GV51" s="86"/>
      <c r="GW51" s="87"/>
      <c r="GX51" s="64"/>
      <c r="GY51" s="65"/>
      <c r="HA51" s="86"/>
      <c r="HB51" s="87"/>
      <c r="HC51" s="64"/>
      <c r="HD51" s="65"/>
      <c r="HF51" s="86"/>
      <c r="HG51" s="87"/>
      <c r="HH51" s="64"/>
      <c r="HI51" s="65"/>
      <c r="HK51" s="86"/>
      <c r="HL51" s="87"/>
      <c r="HM51" s="64"/>
      <c r="HN51" s="65"/>
      <c r="HP51" s="86"/>
      <c r="HQ51" s="87"/>
      <c r="HR51" s="64"/>
      <c r="HS51" s="65"/>
      <c r="HU51" s="86"/>
      <c r="HV51" s="87"/>
      <c r="HW51" s="64"/>
      <c r="HX51" s="65"/>
      <c r="HZ51" s="86"/>
      <c r="IA51" s="87"/>
      <c r="IB51" s="64"/>
      <c r="IC51" s="65"/>
      <c r="IE51" s="86"/>
      <c r="IF51" s="87"/>
      <c r="IG51" s="64"/>
      <c r="IH51" s="65"/>
    </row>
    <row r="52" spans="1:242" s="59" customFormat="1">
      <c r="A52" s="128">
        <v>49</v>
      </c>
      <c r="B52" s="200" t="s">
        <v>146</v>
      </c>
      <c r="C52" s="216">
        <v>172613</v>
      </c>
      <c r="D52" s="216">
        <v>181159</v>
      </c>
      <c r="E52" s="202">
        <v>4.9509596612074409</v>
      </c>
      <c r="F52" s="128"/>
      <c r="G52" s="87"/>
      <c r="H52" s="64"/>
      <c r="I52" s="65"/>
      <c r="J52" s="87"/>
      <c r="K52" s="64"/>
      <c r="L52" s="65"/>
      <c r="M52" s="63"/>
      <c r="N52" s="86"/>
      <c r="O52" s="87"/>
      <c r="P52" s="64"/>
      <c r="Q52" s="65"/>
      <c r="R52" s="63"/>
      <c r="S52" s="86"/>
      <c r="T52" s="87"/>
      <c r="U52" s="64"/>
      <c r="V52" s="65"/>
      <c r="W52" s="63"/>
      <c r="X52" s="86"/>
      <c r="Y52" s="87"/>
      <c r="Z52" s="64"/>
      <c r="AA52" s="65"/>
      <c r="AB52" s="63"/>
      <c r="AC52" s="86"/>
      <c r="AD52" s="87"/>
      <c r="AE52" s="64"/>
      <c r="AF52" s="65"/>
      <c r="AG52" s="63"/>
      <c r="AH52" s="86"/>
      <c r="AI52" s="87"/>
      <c r="AJ52" s="64"/>
      <c r="AK52" s="65"/>
      <c r="AL52" s="63"/>
      <c r="AM52" s="86"/>
      <c r="AN52" s="87"/>
      <c r="AO52" s="64"/>
      <c r="AP52" s="65"/>
      <c r="AQ52" s="63"/>
      <c r="AR52" s="86"/>
      <c r="AS52" s="87"/>
      <c r="AT52" s="64"/>
      <c r="AU52" s="65"/>
      <c r="AV52" s="63"/>
      <c r="AW52" s="86"/>
      <c r="AX52" s="87"/>
      <c r="AY52" s="64"/>
      <c r="AZ52" s="65"/>
      <c r="BA52" s="63"/>
      <c r="BB52" s="86"/>
      <c r="BC52" s="87"/>
      <c r="BD52" s="64"/>
      <c r="BE52" s="65"/>
      <c r="BF52" s="63"/>
      <c r="BG52" s="86"/>
      <c r="BH52" s="87"/>
      <c r="BI52" s="64"/>
      <c r="BJ52" s="65"/>
      <c r="BL52" s="82"/>
      <c r="BM52" s="83"/>
      <c r="BN52" s="84"/>
      <c r="BO52" s="81"/>
      <c r="BQ52" s="82"/>
      <c r="BR52" s="83"/>
      <c r="BS52" s="84"/>
      <c r="BT52" s="81"/>
      <c r="BV52" s="82"/>
      <c r="BW52" s="83"/>
      <c r="BX52" s="84"/>
      <c r="BY52" s="81"/>
      <c r="CA52" s="82"/>
      <c r="CB52" s="83"/>
      <c r="CC52" s="84"/>
      <c r="CD52" s="81"/>
      <c r="CF52" s="82"/>
      <c r="CG52" s="83"/>
      <c r="CH52" s="84"/>
      <c r="CI52" s="81"/>
      <c r="CK52" s="82"/>
      <c r="CL52" s="83"/>
      <c r="CM52" s="84"/>
      <c r="CN52" s="81"/>
      <c r="CP52" s="82"/>
      <c r="CQ52" s="83"/>
      <c r="CR52" s="84"/>
      <c r="CS52" s="81"/>
      <c r="CU52" s="82"/>
      <c r="CV52" s="83"/>
      <c r="CW52" s="84"/>
      <c r="CX52" s="81"/>
      <c r="CZ52" s="82"/>
      <c r="DA52" s="83"/>
      <c r="DB52" s="84"/>
      <c r="DC52" s="81"/>
      <c r="DE52" s="82"/>
      <c r="DF52" s="83"/>
      <c r="DG52" s="84"/>
      <c r="DH52" s="81"/>
      <c r="DJ52" s="82"/>
      <c r="DK52" s="83"/>
      <c r="DL52" s="84"/>
      <c r="DM52" s="81"/>
      <c r="DO52" s="82"/>
      <c r="DP52" s="83"/>
      <c r="DQ52" s="84"/>
      <c r="DR52" s="81"/>
      <c r="DT52" s="82"/>
      <c r="DU52" s="83"/>
      <c r="DV52" s="84"/>
      <c r="DW52" s="81"/>
      <c r="DY52" s="82"/>
      <c r="DZ52" s="83"/>
      <c r="EA52" s="84"/>
      <c r="EB52" s="81"/>
      <c r="ED52" s="82"/>
      <c r="EE52" s="83"/>
      <c r="EF52" s="84"/>
      <c r="EG52" s="81"/>
      <c r="EI52" s="82"/>
      <c r="EJ52" s="83"/>
      <c r="EK52" s="84"/>
      <c r="EL52" s="81"/>
      <c r="EN52" s="82"/>
      <c r="EO52" s="83"/>
      <c r="EP52" s="84"/>
      <c r="EQ52" s="81"/>
      <c r="ES52" s="82"/>
      <c r="ET52" s="83"/>
      <c r="EU52" s="84"/>
      <c r="EV52" s="81"/>
      <c r="EX52" s="82"/>
      <c r="EY52" s="83"/>
      <c r="EZ52" s="84"/>
      <c r="FA52" s="81"/>
      <c r="FC52" s="82"/>
      <c r="FD52" s="83"/>
      <c r="FE52" s="84"/>
      <c r="FF52" s="81"/>
      <c r="FH52" s="82"/>
      <c r="FI52" s="83"/>
      <c r="FJ52" s="84"/>
      <c r="FK52" s="81"/>
      <c r="FM52" s="82"/>
      <c r="FN52" s="83"/>
      <c r="FO52" s="84"/>
      <c r="FP52" s="81"/>
      <c r="FR52" s="82"/>
      <c r="FS52" s="83"/>
      <c r="FT52" s="84"/>
      <c r="FU52" s="81"/>
      <c r="FW52" s="82"/>
      <c r="FX52" s="83"/>
      <c r="FY52" s="84"/>
      <c r="FZ52" s="81"/>
      <c r="GB52" s="82"/>
      <c r="GC52" s="83"/>
      <c r="GD52" s="84"/>
      <c r="GE52" s="81"/>
      <c r="GG52" s="82"/>
      <c r="GH52" s="83"/>
      <c r="GI52" s="84"/>
      <c r="GJ52" s="81"/>
      <c r="GL52" s="82"/>
      <c r="GM52" s="83"/>
      <c r="GN52" s="84"/>
      <c r="GO52" s="81"/>
      <c r="GQ52" s="82"/>
      <c r="GR52" s="83"/>
      <c r="GS52" s="84"/>
      <c r="GT52" s="81"/>
      <c r="GV52" s="82"/>
      <c r="GW52" s="83"/>
      <c r="GX52" s="84"/>
      <c r="GY52" s="81"/>
      <c r="HA52" s="82"/>
      <c r="HB52" s="83"/>
      <c r="HC52" s="84"/>
      <c r="HD52" s="81"/>
      <c r="HF52" s="82"/>
      <c r="HG52" s="83"/>
      <c r="HH52" s="84"/>
      <c r="HI52" s="81"/>
      <c r="HK52" s="82"/>
      <c r="HL52" s="83"/>
      <c r="HM52" s="84"/>
      <c r="HN52" s="81"/>
      <c r="HP52" s="82"/>
      <c r="HQ52" s="83"/>
      <c r="HR52" s="84"/>
      <c r="HS52" s="81"/>
      <c r="HU52" s="82"/>
      <c r="HV52" s="83"/>
      <c r="HW52" s="84"/>
      <c r="HX52" s="81"/>
      <c r="HZ52" s="82"/>
      <c r="IA52" s="83"/>
      <c r="IB52" s="84"/>
      <c r="IC52" s="81"/>
      <c r="IE52" s="82"/>
      <c r="IF52" s="83"/>
      <c r="IG52" s="84"/>
      <c r="IH52" s="81"/>
    </row>
    <row r="53" spans="1:242" s="63" customFormat="1">
      <c r="A53" s="128">
        <v>50</v>
      </c>
      <c r="B53" s="200" t="s">
        <v>147</v>
      </c>
      <c r="C53" s="216">
        <v>163146</v>
      </c>
      <c r="D53" s="216">
        <v>172671</v>
      </c>
      <c r="E53" s="202">
        <v>5.8383288588135782</v>
      </c>
      <c r="F53" s="128"/>
      <c r="G53" s="87"/>
      <c r="H53" s="64"/>
      <c r="I53" s="65"/>
      <c r="J53" s="87"/>
      <c r="K53" s="64"/>
      <c r="L53" s="65"/>
      <c r="N53" s="86"/>
      <c r="O53" s="87"/>
      <c r="P53" s="64"/>
      <c r="Q53" s="65"/>
      <c r="S53" s="86"/>
      <c r="T53" s="87"/>
      <c r="U53" s="64"/>
      <c r="V53" s="65"/>
      <c r="X53" s="86"/>
      <c r="Y53" s="87"/>
      <c r="Z53" s="64"/>
      <c r="AA53" s="65"/>
      <c r="AC53" s="86"/>
      <c r="AD53" s="87"/>
      <c r="AE53" s="64"/>
      <c r="AF53" s="65"/>
      <c r="AH53" s="86"/>
      <c r="AI53" s="87"/>
      <c r="AJ53" s="64"/>
      <c r="AK53" s="65"/>
      <c r="AM53" s="86"/>
      <c r="AN53" s="87"/>
      <c r="AO53" s="64"/>
      <c r="AP53" s="65"/>
      <c r="AR53" s="86"/>
      <c r="AS53" s="87"/>
      <c r="AT53" s="64"/>
      <c r="AU53" s="65"/>
      <c r="AW53" s="86"/>
      <c r="AX53" s="87"/>
      <c r="AY53" s="64"/>
      <c r="AZ53" s="65"/>
      <c r="BB53" s="86"/>
      <c r="BC53" s="87"/>
      <c r="BD53" s="64"/>
      <c r="BE53" s="65"/>
      <c r="BG53" s="86"/>
      <c r="BH53" s="87"/>
      <c r="BI53" s="64"/>
      <c r="BJ53" s="65"/>
      <c r="BL53" s="86"/>
      <c r="BM53" s="87"/>
      <c r="BN53" s="64"/>
      <c r="BO53" s="65"/>
      <c r="BQ53" s="86"/>
      <c r="BR53" s="87"/>
      <c r="BS53" s="64"/>
      <c r="BT53" s="65"/>
      <c r="BV53" s="86"/>
      <c r="BW53" s="87"/>
      <c r="BX53" s="64"/>
      <c r="BY53" s="65"/>
      <c r="CA53" s="86"/>
      <c r="CB53" s="87"/>
      <c r="CC53" s="64"/>
      <c r="CD53" s="65"/>
      <c r="CF53" s="86"/>
      <c r="CG53" s="87"/>
      <c r="CH53" s="64"/>
      <c r="CI53" s="65"/>
      <c r="CK53" s="86"/>
      <c r="CL53" s="87"/>
      <c r="CM53" s="64"/>
      <c r="CN53" s="65"/>
      <c r="CP53" s="86"/>
      <c r="CQ53" s="87"/>
      <c r="CR53" s="64"/>
      <c r="CS53" s="65"/>
      <c r="CU53" s="86"/>
      <c r="CV53" s="87"/>
      <c r="CW53" s="64"/>
      <c r="CX53" s="65"/>
      <c r="CZ53" s="86"/>
      <c r="DA53" s="87"/>
      <c r="DB53" s="64"/>
      <c r="DC53" s="65"/>
      <c r="DE53" s="86"/>
      <c r="DF53" s="87"/>
      <c r="DG53" s="64"/>
      <c r="DH53" s="65"/>
      <c r="DJ53" s="86"/>
      <c r="DK53" s="87"/>
      <c r="DL53" s="64"/>
      <c r="DM53" s="65"/>
      <c r="DO53" s="86"/>
      <c r="DP53" s="87"/>
      <c r="DQ53" s="64"/>
      <c r="DR53" s="65"/>
      <c r="DT53" s="86"/>
      <c r="DU53" s="87"/>
      <c r="DV53" s="64"/>
      <c r="DW53" s="65"/>
      <c r="DY53" s="86"/>
      <c r="DZ53" s="87"/>
      <c r="EA53" s="64"/>
      <c r="EB53" s="65"/>
      <c r="ED53" s="86"/>
      <c r="EE53" s="87"/>
      <c r="EF53" s="64"/>
      <c r="EG53" s="65"/>
      <c r="EI53" s="86"/>
      <c r="EJ53" s="87"/>
      <c r="EK53" s="64"/>
      <c r="EL53" s="65"/>
      <c r="EN53" s="86"/>
      <c r="EO53" s="87"/>
      <c r="EP53" s="64"/>
      <c r="EQ53" s="65"/>
      <c r="ES53" s="86"/>
      <c r="ET53" s="87"/>
      <c r="EU53" s="64"/>
      <c r="EV53" s="65"/>
      <c r="EX53" s="86"/>
      <c r="EY53" s="87"/>
      <c r="EZ53" s="64"/>
      <c r="FA53" s="65"/>
      <c r="FC53" s="86"/>
      <c r="FD53" s="87"/>
      <c r="FE53" s="64"/>
      <c r="FF53" s="65"/>
      <c r="FH53" s="86"/>
      <c r="FI53" s="87"/>
      <c r="FJ53" s="64"/>
      <c r="FK53" s="65"/>
      <c r="FM53" s="86"/>
      <c r="FN53" s="87"/>
      <c r="FO53" s="64"/>
      <c r="FP53" s="65"/>
      <c r="FR53" s="86"/>
      <c r="FS53" s="87"/>
      <c r="FT53" s="64"/>
      <c r="FU53" s="65"/>
      <c r="FW53" s="86"/>
      <c r="FX53" s="87"/>
      <c r="FY53" s="64"/>
      <c r="FZ53" s="65"/>
      <c r="GB53" s="86"/>
      <c r="GC53" s="87"/>
      <c r="GD53" s="64"/>
      <c r="GE53" s="65"/>
      <c r="GG53" s="86"/>
      <c r="GH53" s="87"/>
      <c r="GI53" s="64"/>
      <c r="GJ53" s="65"/>
      <c r="GL53" s="86"/>
      <c r="GM53" s="87"/>
      <c r="GN53" s="64"/>
      <c r="GO53" s="65"/>
      <c r="GQ53" s="86"/>
      <c r="GR53" s="87"/>
      <c r="GS53" s="64"/>
      <c r="GT53" s="65"/>
      <c r="GV53" s="86"/>
      <c r="GW53" s="87"/>
      <c r="GX53" s="64"/>
      <c r="GY53" s="65"/>
      <c r="HA53" s="86"/>
      <c r="HB53" s="87"/>
      <c r="HC53" s="64"/>
      <c r="HD53" s="65"/>
      <c r="HF53" s="86"/>
      <c r="HG53" s="87"/>
      <c r="HH53" s="64"/>
      <c r="HI53" s="65"/>
      <c r="HK53" s="86"/>
      <c r="HL53" s="87"/>
      <c r="HM53" s="64"/>
      <c r="HN53" s="65"/>
      <c r="HP53" s="86"/>
      <c r="HQ53" s="87"/>
      <c r="HR53" s="64"/>
      <c r="HS53" s="65"/>
      <c r="HU53" s="86"/>
      <c r="HV53" s="87"/>
      <c r="HW53" s="64"/>
      <c r="HX53" s="65"/>
      <c r="HZ53" s="86"/>
      <c r="IA53" s="87"/>
      <c r="IB53" s="64"/>
      <c r="IC53" s="65"/>
      <c r="IE53" s="86"/>
      <c r="IF53" s="87"/>
      <c r="IG53" s="64"/>
      <c r="IH53" s="65"/>
    </row>
    <row r="54" spans="1:242" s="63" customFormat="1">
      <c r="A54" s="128">
        <v>51</v>
      </c>
      <c r="B54" s="200" t="s">
        <v>58</v>
      </c>
      <c r="C54" s="216">
        <v>164366</v>
      </c>
      <c r="D54" s="216">
        <v>169727</v>
      </c>
      <c r="E54" s="202">
        <v>3.2616234501052528</v>
      </c>
      <c r="F54" s="135"/>
      <c r="G54" s="87"/>
      <c r="H54" s="64"/>
      <c r="I54" s="65"/>
      <c r="J54" s="87"/>
      <c r="K54" s="64"/>
      <c r="L54" s="65"/>
      <c r="N54" s="86"/>
      <c r="O54" s="87"/>
      <c r="P54" s="64"/>
      <c r="Q54" s="65"/>
      <c r="S54" s="86"/>
      <c r="T54" s="87"/>
      <c r="U54" s="64"/>
      <c r="V54" s="65"/>
      <c r="X54" s="86"/>
      <c r="Y54" s="87"/>
      <c r="Z54" s="64"/>
      <c r="AA54" s="65"/>
      <c r="AC54" s="86"/>
      <c r="AD54" s="87"/>
      <c r="AE54" s="64"/>
      <c r="AF54" s="65"/>
      <c r="AH54" s="86"/>
      <c r="AI54" s="87"/>
      <c r="AJ54" s="64"/>
      <c r="AK54" s="65"/>
      <c r="AM54" s="86"/>
      <c r="AN54" s="87"/>
      <c r="AO54" s="64"/>
      <c r="AP54" s="65"/>
      <c r="AR54" s="86"/>
      <c r="AS54" s="87"/>
      <c r="AT54" s="64"/>
      <c r="AU54" s="65"/>
      <c r="AW54" s="86"/>
      <c r="AX54" s="87"/>
      <c r="AY54" s="64"/>
      <c r="AZ54" s="65"/>
      <c r="BB54" s="86"/>
      <c r="BC54" s="87"/>
      <c r="BD54" s="64"/>
      <c r="BE54" s="65"/>
      <c r="BG54" s="86"/>
      <c r="BH54" s="87"/>
      <c r="BI54" s="64"/>
      <c r="BJ54" s="65"/>
      <c r="BL54" s="86"/>
      <c r="BM54" s="87"/>
      <c r="BN54" s="64"/>
      <c r="BO54" s="65"/>
      <c r="BQ54" s="86"/>
      <c r="BR54" s="87"/>
      <c r="BS54" s="64"/>
      <c r="BT54" s="65"/>
      <c r="BV54" s="86"/>
      <c r="BW54" s="87"/>
      <c r="BX54" s="64"/>
      <c r="BY54" s="65"/>
      <c r="CA54" s="86"/>
      <c r="CB54" s="87"/>
      <c r="CC54" s="64"/>
      <c r="CD54" s="65"/>
      <c r="CF54" s="86"/>
      <c r="CG54" s="87"/>
      <c r="CH54" s="64"/>
      <c r="CI54" s="65"/>
      <c r="CK54" s="86"/>
      <c r="CL54" s="87"/>
      <c r="CM54" s="64"/>
      <c r="CN54" s="65"/>
      <c r="CP54" s="86"/>
      <c r="CQ54" s="87"/>
      <c r="CR54" s="64"/>
      <c r="CS54" s="65"/>
      <c r="CU54" s="86"/>
      <c r="CV54" s="87"/>
      <c r="CW54" s="64"/>
      <c r="CX54" s="65"/>
      <c r="CZ54" s="86"/>
      <c r="DA54" s="87"/>
      <c r="DB54" s="64"/>
      <c r="DC54" s="65"/>
      <c r="DE54" s="86"/>
      <c r="DF54" s="87"/>
      <c r="DG54" s="64"/>
      <c r="DH54" s="65"/>
      <c r="DJ54" s="86"/>
      <c r="DK54" s="87"/>
      <c r="DL54" s="64"/>
      <c r="DM54" s="65"/>
      <c r="DO54" s="86"/>
      <c r="DP54" s="87"/>
      <c r="DQ54" s="64"/>
      <c r="DR54" s="65"/>
      <c r="DT54" s="86"/>
      <c r="DU54" s="87"/>
      <c r="DV54" s="64"/>
      <c r="DW54" s="65"/>
      <c r="DY54" s="86"/>
      <c r="DZ54" s="87"/>
      <c r="EA54" s="64"/>
      <c r="EB54" s="65"/>
      <c r="ED54" s="86"/>
      <c r="EE54" s="87"/>
      <c r="EF54" s="64"/>
      <c r="EG54" s="65"/>
      <c r="EI54" s="86"/>
      <c r="EJ54" s="87"/>
      <c r="EK54" s="64"/>
      <c r="EL54" s="65"/>
      <c r="EN54" s="86"/>
      <c r="EO54" s="87"/>
      <c r="EP54" s="64"/>
      <c r="EQ54" s="65"/>
      <c r="ES54" s="86"/>
      <c r="ET54" s="87"/>
      <c r="EU54" s="64"/>
      <c r="EV54" s="65"/>
      <c r="EX54" s="86"/>
      <c r="EY54" s="87"/>
      <c r="EZ54" s="64"/>
      <c r="FA54" s="65"/>
      <c r="FC54" s="86"/>
      <c r="FD54" s="87"/>
      <c r="FE54" s="64"/>
      <c r="FF54" s="65"/>
      <c r="FH54" s="86"/>
      <c r="FI54" s="87"/>
      <c r="FJ54" s="64"/>
      <c r="FK54" s="65"/>
      <c r="FM54" s="86"/>
      <c r="FN54" s="87"/>
      <c r="FO54" s="64"/>
      <c r="FP54" s="65"/>
      <c r="FR54" s="86"/>
      <c r="FS54" s="87"/>
      <c r="FT54" s="64"/>
      <c r="FU54" s="65"/>
      <c r="FW54" s="86"/>
      <c r="FX54" s="87"/>
      <c r="FY54" s="64"/>
      <c r="FZ54" s="65"/>
      <c r="GB54" s="86"/>
      <c r="GC54" s="87"/>
      <c r="GD54" s="64"/>
      <c r="GE54" s="65"/>
      <c r="GG54" s="86"/>
      <c r="GH54" s="87"/>
      <c r="GI54" s="64"/>
      <c r="GJ54" s="65"/>
      <c r="GL54" s="86"/>
      <c r="GM54" s="87"/>
      <c r="GN54" s="64"/>
      <c r="GO54" s="65"/>
      <c r="GQ54" s="86"/>
      <c r="GR54" s="87"/>
      <c r="GS54" s="64"/>
      <c r="GT54" s="65"/>
      <c r="GV54" s="86"/>
      <c r="GW54" s="87"/>
      <c r="GX54" s="64"/>
      <c r="GY54" s="65"/>
      <c r="HA54" s="86"/>
      <c r="HB54" s="87"/>
      <c r="HC54" s="64"/>
      <c r="HD54" s="65"/>
      <c r="HF54" s="86"/>
      <c r="HG54" s="87"/>
      <c r="HH54" s="64"/>
      <c r="HI54" s="65"/>
      <c r="HK54" s="86"/>
      <c r="HL54" s="87"/>
      <c r="HM54" s="64"/>
      <c r="HN54" s="65"/>
      <c r="HP54" s="86"/>
      <c r="HQ54" s="87"/>
      <c r="HR54" s="64"/>
      <c r="HS54" s="65"/>
      <c r="HU54" s="86"/>
      <c r="HV54" s="87"/>
      <c r="HW54" s="64"/>
      <c r="HX54" s="65"/>
      <c r="HZ54" s="86"/>
      <c r="IA54" s="87"/>
      <c r="IB54" s="64"/>
      <c r="IC54" s="65"/>
      <c r="IE54" s="86"/>
      <c r="IF54" s="87"/>
      <c r="IG54" s="64"/>
      <c r="IH54" s="65"/>
    </row>
    <row r="55" spans="1:242" s="63" customFormat="1">
      <c r="A55" s="128">
        <v>52</v>
      </c>
      <c r="B55" s="200" t="s">
        <v>70</v>
      </c>
      <c r="C55" s="216">
        <v>167063</v>
      </c>
      <c r="D55" s="216">
        <v>168691</v>
      </c>
      <c r="E55" s="202">
        <v>0.9744826801865164</v>
      </c>
      <c r="F55" s="135"/>
      <c r="G55" s="87"/>
      <c r="H55" s="64"/>
      <c r="I55" s="65"/>
      <c r="J55" s="87"/>
      <c r="K55" s="64"/>
      <c r="L55" s="65"/>
      <c r="N55" s="86"/>
      <c r="O55" s="87"/>
      <c r="P55" s="64"/>
      <c r="Q55" s="65"/>
      <c r="S55" s="86"/>
      <c r="T55" s="87"/>
      <c r="U55" s="64"/>
      <c r="V55" s="65"/>
      <c r="X55" s="86"/>
      <c r="Y55" s="87"/>
      <c r="Z55" s="64"/>
      <c r="AA55" s="65"/>
      <c r="AC55" s="86"/>
      <c r="AD55" s="87"/>
      <c r="AE55" s="64"/>
      <c r="AF55" s="65"/>
      <c r="AH55" s="86"/>
      <c r="AI55" s="87"/>
      <c r="AJ55" s="64"/>
      <c r="AK55" s="65"/>
      <c r="AM55" s="86"/>
      <c r="AN55" s="87"/>
      <c r="AO55" s="64"/>
      <c r="AP55" s="65"/>
      <c r="AR55" s="86"/>
      <c r="AS55" s="87"/>
      <c r="AT55" s="64"/>
      <c r="AU55" s="65"/>
      <c r="AW55" s="86"/>
      <c r="AX55" s="87"/>
      <c r="AY55" s="64"/>
      <c r="AZ55" s="65"/>
      <c r="BB55" s="86"/>
      <c r="BC55" s="87"/>
      <c r="BD55" s="64"/>
      <c r="BE55" s="65"/>
      <c r="BG55" s="86"/>
      <c r="BH55" s="87"/>
      <c r="BI55" s="64"/>
      <c r="BJ55" s="65"/>
      <c r="BL55" s="86"/>
      <c r="BM55" s="87"/>
      <c r="BN55" s="64"/>
      <c r="BO55" s="65"/>
      <c r="BQ55" s="86"/>
      <c r="BR55" s="87"/>
      <c r="BS55" s="64"/>
      <c r="BT55" s="65"/>
      <c r="BV55" s="86"/>
      <c r="BW55" s="87"/>
      <c r="BX55" s="64"/>
      <c r="BY55" s="65"/>
      <c r="CA55" s="86"/>
      <c r="CB55" s="87"/>
      <c r="CC55" s="64"/>
      <c r="CD55" s="65"/>
      <c r="CF55" s="86"/>
      <c r="CG55" s="87"/>
      <c r="CH55" s="64"/>
      <c r="CI55" s="65"/>
      <c r="CK55" s="86"/>
      <c r="CL55" s="87"/>
      <c r="CM55" s="64"/>
      <c r="CN55" s="65"/>
      <c r="CP55" s="86"/>
      <c r="CQ55" s="87"/>
      <c r="CR55" s="64"/>
      <c r="CS55" s="65"/>
      <c r="CU55" s="86"/>
      <c r="CV55" s="87"/>
      <c r="CW55" s="64"/>
      <c r="CX55" s="65"/>
      <c r="CZ55" s="86"/>
      <c r="DA55" s="87"/>
      <c r="DB55" s="64"/>
      <c r="DC55" s="65"/>
      <c r="DE55" s="86"/>
      <c r="DF55" s="87"/>
      <c r="DG55" s="64"/>
      <c r="DH55" s="65"/>
      <c r="DJ55" s="86"/>
      <c r="DK55" s="87"/>
      <c r="DL55" s="64"/>
      <c r="DM55" s="65"/>
      <c r="DO55" s="86"/>
      <c r="DP55" s="87"/>
      <c r="DQ55" s="64"/>
      <c r="DR55" s="65"/>
      <c r="DT55" s="86"/>
      <c r="DU55" s="87"/>
      <c r="DV55" s="64"/>
      <c r="DW55" s="65"/>
      <c r="DY55" s="86"/>
      <c r="DZ55" s="87"/>
      <c r="EA55" s="64"/>
      <c r="EB55" s="65"/>
      <c r="ED55" s="86"/>
      <c r="EE55" s="87"/>
      <c r="EF55" s="64"/>
      <c r="EG55" s="65"/>
      <c r="EI55" s="86"/>
      <c r="EJ55" s="87"/>
      <c r="EK55" s="64"/>
      <c r="EL55" s="65"/>
      <c r="EN55" s="86"/>
      <c r="EO55" s="87"/>
      <c r="EP55" s="64"/>
      <c r="EQ55" s="65"/>
      <c r="ES55" s="86"/>
      <c r="ET55" s="87"/>
      <c r="EU55" s="64"/>
      <c r="EV55" s="65"/>
      <c r="EX55" s="86"/>
      <c r="EY55" s="87"/>
      <c r="EZ55" s="64"/>
      <c r="FA55" s="65"/>
      <c r="FC55" s="86"/>
      <c r="FD55" s="87"/>
      <c r="FE55" s="64"/>
      <c r="FF55" s="65"/>
      <c r="FH55" s="86"/>
      <c r="FI55" s="87"/>
      <c r="FJ55" s="64"/>
      <c r="FK55" s="65"/>
      <c r="FM55" s="86"/>
      <c r="FN55" s="87"/>
      <c r="FO55" s="64"/>
      <c r="FP55" s="65"/>
      <c r="FR55" s="86"/>
      <c r="FS55" s="87"/>
      <c r="FT55" s="64"/>
      <c r="FU55" s="65"/>
      <c r="FW55" s="86"/>
      <c r="FX55" s="87"/>
      <c r="FY55" s="64"/>
      <c r="FZ55" s="65"/>
      <c r="GB55" s="86"/>
      <c r="GC55" s="87"/>
      <c r="GD55" s="64"/>
      <c r="GE55" s="65"/>
      <c r="GG55" s="86"/>
      <c r="GH55" s="87"/>
      <c r="GI55" s="64"/>
      <c r="GJ55" s="65"/>
      <c r="GL55" s="86"/>
      <c r="GM55" s="87"/>
      <c r="GN55" s="64"/>
      <c r="GO55" s="65"/>
      <c r="GQ55" s="86"/>
      <c r="GR55" s="87"/>
      <c r="GS55" s="64"/>
      <c r="GT55" s="65"/>
      <c r="GV55" s="86"/>
      <c r="GW55" s="87"/>
      <c r="GX55" s="64"/>
      <c r="GY55" s="65"/>
      <c r="HA55" s="86"/>
      <c r="HB55" s="87"/>
      <c r="HC55" s="64"/>
      <c r="HD55" s="65"/>
      <c r="HF55" s="86"/>
      <c r="HG55" s="87"/>
      <c r="HH55" s="64"/>
      <c r="HI55" s="65"/>
      <c r="HK55" s="86"/>
      <c r="HL55" s="87"/>
      <c r="HM55" s="64"/>
      <c r="HN55" s="65"/>
      <c r="HP55" s="86"/>
      <c r="HQ55" s="87"/>
      <c r="HR55" s="64"/>
      <c r="HS55" s="65"/>
      <c r="HU55" s="86"/>
      <c r="HV55" s="87"/>
      <c r="HW55" s="64"/>
      <c r="HX55" s="65"/>
      <c r="HZ55" s="86"/>
      <c r="IA55" s="87"/>
      <c r="IB55" s="64"/>
      <c r="IC55" s="65"/>
      <c r="IE55" s="86"/>
      <c r="IF55" s="87"/>
      <c r="IG55" s="64"/>
      <c r="IH55" s="65"/>
    </row>
    <row r="56" spans="1:242" s="63" customFormat="1">
      <c r="A56" s="128">
        <v>53</v>
      </c>
      <c r="B56" s="200" t="s">
        <v>55</v>
      </c>
      <c r="C56" s="216">
        <v>156444</v>
      </c>
      <c r="D56" s="216">
        <v>161461</v>
      </c>
      <c r="E56" s="202">
        <v>3.2068983150520314</v>
      </c>
      <c r="F56" s="135"/>
      <c r="G56" s="87"/>
      <c r="H56" s="64"/>
      <c r="I56" s="65"/>
      <c r="J56" s="87"/>
      <c r="K56" s="64"/>
      <c r="L56" s="65"/>
      <c r="N56" s="86"/>
      <c r="O56" s="87"/>
      <c r="P56" s="64"/>
      <c r="Q56" s="65"/>
      <c r="S56" s="86"/>
      <c r="T56" s="87"/>
      <c r="U56" s="64"/>
      <c r="V56" s="65"/>
      <c r="X56" s="86"/>
      <c r="Y56" s="87"/>
      <c r="Z56" s="64"/>
      <c r="AA56" s="65"/>
      <c r="AC56" s="86"/>
      <c r="AD56" s="87"/>
      <c r="AE56" s="64"/>
      <c r="AF56" s="65"/>
      <c r="AH56" s="86"/>
      <c r="AI56" s="87"/>
      <c r="AJ56" s="64"/>
      <c r="AK56" s="65"/>
      <c r="AM56" s="86"/>
      <c r="AN56" s="87"/>
      <c r="AO56" s="64"/>
      <c r="AP56" s="65"/>
      <c r="AR56" s="86"/>
      <c r="AS56" s="87"/>
      <c r="AT56" s="64"/>
      <c r="AU56" s="65"/>
      <c r="AW56" s="86"/>
      <c r="AX56" s="87"/>
      <c r="AY56" s="64"/>
      <c r="AZ56" s="65"/>
      <c r="BB56" s="86"/>
      <c r="BC56" s="87"/>
      <c r="BD56" s="64"/>
      <c r="BE56" s="65"/>
      <c r="BG56" s="86"/>
      <c r="BH56" s="87"/>
      <c r="BI56" s="64"/>
      <c r="BJ56" s="65"/>
      <c r="BL56" s="86"/>
      <c r="BM56" s="87"/>
      <c r="BN56" s="64"/>
      <c r="BO56" s="65"/>
      <c r="BQ56" s="86"/>
      <c r="BR56" s="87"/>
      <c r="BS56" s="64"/>
      <c r="BT56" s="65"/>
      <c r="BV56" s="86"/>
      <c r="BW56" s="87"/>
      <c r="BX56" s="64"/>
      <c r="BY56" s="65"/>
      <c r="CA56" s="86"/>
      <c r="CB56" s="87"/>
      <c r="CC56" s="64"/>
      <c r="CD56" s="65"/>
      <c r="CF56" s="86"/>
      <c r="CG56" s="87"/>
      <c r="CH56" s="64"/>
      <c r="CI56" s="65"/>
      <c r="CK56" s="86"/>
      <c r="CL56" s="87"/>
      <c r="CM56" s="64"/>
      <c r="CN56" s="65"/>
      <c r="CP56" s="86"/>
      <c r="CQ56" s="87"/>
      <c r="CR56" s="64"/>
      <c r="CS56" s="65"/>
      <c r="CU56" s="86"/>
      <c r="CV56" s="87"/>
      <c r="CW56" s="64"/>
      <c r="CX56" s="65"/>
      <c r="CZ56" s="86"/>
      <c r="DA56" s="87"/>
      <c r="DB56" s="64"/>
      <c r="DC56" s="65"/>
      <c r="DE56" s="86"/>
      <c r="DF56" s="87"/>
      <c r="DG56" s="64"/>
      <c r="DH56" s="65"/>
      <c r="DJ56" s="86"/>
      <c r="DK56" s="87"/>
      <c r="DL56" s="64"/>
      <c r="DM56" s="65"/>
      <c r="DO56" s="86"/>
      <c r="DP56" s="87"/>
      <c r="DQ56" s="64"/>
      <c r="DR56" s="65"/>
      <c r="DT56" s="86"/>
      <c r="DU56" s="87"/>
      <c r="DV56" s="64"/>
      <c r="DW56" s="65"/>
      <c r="DY56" s="86"/>
      <c r="DZ56" s="87"/>
      <c r="EA56" s="64"/>
      <c r="EB56" s="65"/>
      <c r="ED56" s="86"/>
      <c r="EE56" s="87"/>
      <c r="EF56" s="64"/>
      <c r="EG56" s="65"/>
      <c r="EI56" s="86"/>
      <c r="EJ56" s="87"/>
      <c r="EK56" s="64"/>
      <c r="EL56" s="65"/>
      <c r="EN56" s="86"/>
      <c r="EO56" s="87"/>
      <c r="EP56" s="64"/>
      <c r="EQ56" s="65"/>
      <c r="ES56" s="86"/>
      <c r="ET56" s="87"/>
      <c r="EU56" s="64"/>
      <c r="EV56" s="65"/>
      <c r="EX56" s="86"/>
      <c r="EY56" s="87"/>
      <c r="EZ56" s="64"/>
      <c r="FA56" s="65"/>
      <c r="FC56" s="86"/>
      <c r="FD56" s="87"/>
      <c r="FE56" s="64"/>
      <c r="FF56" s="65"/>
      <c r="FH56" s="86"/>
      <c r="FI56" s="87"/>
      <c r="FJ56" s="64"/>
      <c r="FK56" s="65"/>
      <c r="FM56" s="86"/>
      <c r="FN56" s="87"/>
      <c r="FO56" s="64"/>
      <c r="FP56" s="65"/>
      <c r="FR56" s="86"/>
      <c r="FS56" s="87"/>
      <c r="FT56" s="64"/>
      <c r="FU56" s="65"/>
      <c r="FW56" s="86"/>
      <c r="FX56" s="87"/>
      <c r="FY56" s="64"/>
      <c r="FZ56" s="65"/>
      <c r="GB56" s="86"/>
      <c r="GC56" s="87"/>
      <c r="GD56" s="64"/>
      <c r="GE56" s="65"/>
      <c r="GG56" s="86"/>
      <c r="GH56" s="87"/>
      <c r="GI56" s="64"/>
      <c r="GJ56" s="65"/>
      <c r="GL56" s="86"/>
      <c r="GM56" s="87"/>
      <c r="GN56" s="64"/>
      <c r="GO56" s="65"/>
      <c r="GQ56" s="86"/>
      <c r="GR56" s="87"/>
      <c r="GS56" s="64"/>
      <c r="GT56" s="65"/>
      <c r="GV56" s="86"/>
      <c r="GW56" s="87"/>
      <c r="GX56" s="64"/>
      <c r="GY56" s="65"/>
      <c r="HA56" s="86"/>
      <c r="HB56" s="87"/>
      <c r="HC56" s="64"/>
      <c r="HD56" s="65"/>
      <c r="HF56" s="86"/>
      <c r="HG56" s="87"/>
      <c r="HH56" s="64"/>
      <c r="HI56" s="65"/>
      <c r="HK56" s="86"/>
      <c r="HL56" s="87"/>
      <c r="HM56" s="64"/>
      <c r="HN56" s="65"/>
      <c r="HP56" s="86"/>
      <c r="HQ56" s="87"/>
      <c r="HR56" s="64"/>
      <c r="HS56" s="65"/>
      <c r="HU56" s="86"/>
      <c r="HV56" s="87"/>
      <c r="HW56" s="64"/>
      <c r="HX56" s="65"/>
      <c r="HZ56" s="86"/>
      <c r="IA56" s="87"/>
      <c r="IB56" s="64"/>
      <c r="IC56" s="65"/>
      <c r="IE56" s="86"/>
      <c r="IF56" s="87"/>
      <c r="IG56" s="64"/>
      <c r="IH56" s="65"/>
    </row>
    <row r="57" spans="1:242" s="63" customFormat="1">
      <c r="A57" s="128">
        <v>54</v>
      </c>
      <c r="B57" s="200" t="s">
        <v>135</v>
      </c>
      <c r="C57" s="216">
        <v>154635</v>
      </c>
      <c r="D57" s="216">
        <v>158311</v>
      </c>
      <c r="E57" s="202">
        <v>2.3772108513596533</v>
      </c>
      <c r="F57" s="135"/>
      <c r="G57" s="87"/>
      <c r="H57" s="64"/>
      <c r="I57" s="65"/>
      <c r="J57" s="87"/>
      <c r="K57" s="64"/>
      <c r="L57" s="65"/>
      <c r="N57" s="86"/>
      <c r="O57" s="87"/>
      <c r="P57" s="64"/>
      <c r="Q57" s="65"/>
      <c r="S57" s="86"/>
      <c r="T57" s="87"/>
      <c r="U57" s="64"/>
      <c r="V57" s="65"/>
      <c r="X57" s="86"/>
      <c r="Y57" s="87"/>
      <c r="Z57" s="64"/>
      <c r="AA57" s="65"/>
      <c r="AC57" s="86"/>
      <c r="AD57" s="87"/>
      <c r="AE57" s="64"/>
      <c r="AF57" s="65"/>
      <c r="AH57" s="86"/>
      <c r="AI57" s="87"/>
      <c r="AJ57" s="64"/>
      <c r="AK57" s="65"/>
      <c r="AM57" s="86"/>
      <c r="AN57" s="87"/>
      <c r="AO57" s="64"/>
      <c r="AP57" s="65"/>
      <c r="AR57" s="86"/>
      <c r="AS57" s="87"/>
      <c r="AT57" s="64"/>
      <c r="AU57" s="65"/>
      <c r="AW57" s="86"/>
      <c r="AX57" s="87"/>
      <c r="AY57" s="64"/>
      <c r="AZ57" s="65"/>
      <c r="BB57" s="86"/>
      <c r="BC57" s="87"/>
      <c r="BD57" s="64"/>
      <c r="BE57" s="65"/>
      <c r="BG57" s="86"/>
      <c r="BH57" s="87"/>
      <c r="BI57" s="64"/>
      <c r="BJ57" s="65"/>
      <c r="BL57" s="86"/>
      <c r="BM57" s="87"/>
      <c r="BN57" s="64"/>
      <c r="BO57" s="65"/>
      <c r="BQ57" s="86"/>
      <c r="BR57" s="87"/>
      <c r="BS57" s="64"/>
      <c r="BT57" s="65"/>
      <c r="BV57" s="86"/>
      <c r="BW57" s="87"/>
      <c r="BX57" s="64"/>
      <c r="BY57" s="65"/>
      <c r="CA57" s="86"/>
      <c r="CB57" s="87"/>
      <c r="CC57" s="64"/>
      <c r="CD57" s="65"/>
      <c r="CF57" s="86"/>
      <c r="CG57" s="87"/>
      <c r="CH57" s="64"/>
      <c r="CI57" s="65"/>
      <c r="CK57" s="86"/>
      <c r="CL57" s="87"/>
      <c r="CM57" s="64"/>
      <c r="CN57" s="65"/>
      <c r="CP57" s="86"/>
      <c r="CQ57" s="87"/>
      <c r="CR57" s="64"/>
      <c r="CS57" s="65"/>
      <c r="CU57" s="86"/>
      <c r="CV57" s="87"/>
      <c r="CW57" s="64"/>
      <c r="CX57" s="65"/>
      <c r="CZ57" s="86"/>
      <c r="DA57" s="87"/>
      <c r="DB57" s="64"/>
      <c r="DC57" s="65"/>
      <c r="DE57" s="86"/>
      <c r="DF57" s="87"/>
      <c r="DG57" s="64"/>
      <c r="DH57" s="65"/>
      <c r="DJ57" s="86"/>
      <c r="DK57" s="87"/>
      <c r="DL57" s="64"/>
      <c r="DM57" s="65"/>
      <c r="DO57" s="86"/>
      <c r="DP57" s="87"/>
      <c r="DQ57" s="64"/>
      <c r="DR57" s="65"/>
      <c r="DT57" s="86"/>
      <c r="DU57" s="87"/>
      <c r="DV57" s="64"/>
      <c r="DW57" s="65"/>
      <c r="DY57" s="86"/>
      <c r="DZ57" s="87"/>
      <c r="EA57" s="64"/>
      <c r="EB57" s="65"/>
      <c r="ED57" s="86"/>
      <c r="EE57" s="87"/>
      <c r="EF57" s="64"/>
      <c r="EG57" s="65"/>
      <c r="EI57" s="86"/>
      <c r="EJ57" s="87"/>
      <c r="EK57" s="64"/>
      <c r="EL57" s="65"/>
      <c r="EN57" s="86"/>
      <c r="EO57" s="87"/>
      <c r="EP57" s="64"/>
      <c r="EQ57" s="65"/>
      <c r="ES57" s="86"/>
      <c r="ET57" s="87"/>
      <c r="EU57" s="64"/>
      <c r="EV57" s="65"/>
      <c r="EX57" s="86"/>
      <c r="EY57" s="87"/>
      <c r="EZ57" s="64"/>
      <c r="FA57" s="65"/>
      <c r="FC57" s="86"/>
      <c r="FD57" s="87"/>
      <c r="FE57" s="64"/>
      <c r="FF57" s="65"/>
      <c r="FH57" s="86"/>
      <c r="FI57" s="87"/>
      <c r="FJ57" s="64"/>
      <c r="FK57" s="65"/>
      <c r="FM57" s="86"/>
      <c r="FN57" s="87"/>
      <c r="FO57" s="64"/>
      <c r="FP57" s="65"/>
      <c r="FR57" s="86"/>
      <c r="FS57" s="87"/>
      <c r="FT57" s="64"/>
      <c r="FU57" s="65"/>
      <c r="FW57" s="86"/>
      <c r="FX57" s="87"/>
      <c r="FY57" s="64"/>
      <c r="FZ57" s="65"/>
      <c r="GB57" s="86"/>
      <c r="GC57" s="87"/>
      <c r="GD57" s="64"/>
      <c r="GE57" s="65"/>
      <c r="GG57" s="86"/>
      <c r="GH57" s="87"/>
      <c r="GI57" s="64"/>
      <c r="GJ57" s="65"/>
      <c r="GL57" s="86"/>
      <c r="GM57" s="87"/>
      <c r="GN57" s="64"/>
      <c r="GO57" s="65"/>
      <c r="GQ57" s="86"/>
      <c r="GR57" s="87"/>
      <c r="GS57" s="64"/>
      <c r="GT57" s="65"/>
      <c r="GV57" s="86"/>
      <c r="GW57" s="87"/>
      <c r="GX57" s="64"/>
      <c r="GY57" s="65"/>
      <c r="HA57" s="86"/>
      <c r="HB57" s="87"/>
      <c r="HC57" s="64"/>
      <c r="HD57" s="65"/>
      <c r="HF57" s="86"/>
      <c r="HG57" s="87"/>
      <c r="HH57" s="64"/>
      <c r="HI57" s="65"/>
      <c r="HK57" s="86"/>
      <c r="HL57" s="87"/>
      <c r="HM57" s="64"/>
      <c r="HN57" s="65"/>
      <c r="HP57" s="86"/>
      <c r="HQ57" s="87"/>
      <c r="HR57" s="64"/>
      <c r="HS57" s="65"/>
      <c r="HU57" s="86"/>
      <c r="HV57" s="87"/>
      <c r="HW57" s="64"/>
      <c r="HX57" s="65"/>
      <c r="HZ57" s="86"/>
      <c r="IA57" s="87"/>
      <c r="IB57" s="64"/>
      <c r="IC57" s="65"/>
      <c r="IE57" s="86"/>
      <c r="IF57" s="87"/>
      <c r="IG57" s="64"/>
      <c r="IH57" s="65"/>
    </row>
    <row r="58" spans="1:242" s="63" customFormat="1" ht="13.5" customHeight="1">
      <c r="A58" s="128">
        <v>55</v>
      </c>
      <c r="B58" s="200" t="s">
        <v>137</v>
      </c>
      <c r="C58" s="216">
        <v>151039</v>
      </c>
      <c r="D58" s="216">
        <v>150820</v>
      </c>
      <c r="E58" s="202">
        <v>-0.14499566337171194</v>
      </c>
      <c r="F58" s="135"/>
      <c r="G58" s="87"/>
      <c r="H58" s="64"/>
      <c r="I58" s="65"/>
      <c r="J58" s="87"/>
      <c r="K58" s="64"/>
      <c r="L58" s="65"/>
      <c r="N58" s="86"/>
      <c r="O58" s="87"/>
      <c r="P58" s="64"/>
      <c r="Q58" s="65"/>
      <c r="S58" s="86"/>
      <c r="T58" s="87"/>
      <c r="U58" s="64"/>
      <c r="V58" s="65"/>
      <c r="X58" s="86"/>
      <c r="Y58" s="87"/>
      <c r="Z58" s="64"/>
      <c r="AA58" s="65"/>
      <c r="AC58" s="86"/>
      <c r="AD58" s="87"/>
      <c r="AE58" s="64"/>
      <c r="AF58" s="65"/>
      <c r="AH58" s="86"/>
      <c r="AI58" s="87"/>
      <c r="AJ58" s="64"/>
      <c r="AK58" s="65"/>
      <c r="AM58" s="86"/>
      <c r="AN58" s="87"/>
      <c r="AO58" s="64"/>
      <c r="AP58" s="65"/>
      <c r="AR58" s="86"/>
      <c r="AS58" s="87"/>
      <c r="AT58" s="64"/>
      <c r="AU58" s="65"/>
      <c r="AW58" s="86"/>
      <c r="AX58" s="87"/>
      <c r="AY58" s="64"/>
      <c r="AZ58" s="65"/>
      <c r="BB58" s="86"/>
      <c r="BC58" s="87"/>
      <c r="BD58" s="64"/>
      <c r="BE58" s="65"/>
      <c r="BG58" s="86"/>
      <c r="BH58" s="87"/>
      <c r="BI58" s="64"/>
      <c r="BJ58" s="65"/>
      <c r="BL58" s="86"/>
      <c r="BM58" s="87"/>
      <c r="BN58" s="64"/>
      <c r="BO58" s="65"/>
      <c r="BQ58" s="86"/>
      <c r="BR58" s="87"/>
      <c r="BS58" s="64"/>
      <c r="BT58" s="65"/>
      <c r="BV58" s="86"/>
      <c r="BW58" s="87"/>
      <c r="BX58" s="64"/>
      <c r="BY58" s="65"/>
      <c r="CA58" s="86"/>
      <c r="CB58" s="87"/>
      <c r="CC58" s="64"/>
      <c r="CD58" s="65"/>
      <c r="CF58" s="86"/>
      <c r="CG58" s="87"/>
      <c r="CH58" s="64"/>
      <c r="CI58" s="65"/>
      <c r="CK58" s="86"/>
      <c r="CL58" s="87"/>
      <c r="CM58" s="64"/>
      <c r="CN58" s="65"/>
      <c r="CP58" s="86"/>
      <c r="CQ58" s="87"/>
      <c r="CR58" s="64"/>
      <c r="CS58" s="65"/>
      <c r="CU58" s="86"/>
      <c r="CV58" s="87"/>
      <c r="CW58" s="64"/>
      <c r="CX58" s="65"/>
      <c r="CZ58" s="86"/>
      <c r="DA58" s="87"/>
      <c r="DB58" s="64"/>
      <c r="DC58" s="65"/>
      <c r="DE58" s="86"/>
      <c r="DF58" s="87"/>
      <c r="DG58" s="64"/>
      <c r="DH58" s="65"/>
      <c r="DJ58" s="86"/>
      <c r="DK58" s="87"/>
      <c r="DL58" s="64"/>
      <c r="DM58" s="65"/>
      <c r="DO58" s="86"/>
      <c r="DP58" s="87"/>
      <c r="DQ58" s="64"/>
      <c r="DR58" s="65"/>
      <c r="DT58" s="86"/>
      <c r="DU58" s="87"/>
      <c r="DV58" s="64"/>
      <c r="DW58" s="65"/>
      <c r="DY58" s="86"/>
      <c r="DZ58" s="87"/>
      <c r="EA58" s="64"/>
      <c r="EB58" s="65"/>
      <c r="ED58" s="86"/>
      <c r="EE58" s="87"/>
      <c r="EF58" s="64"/>
      <c r="EG58" s="65"/>
      <c r="EI58" s="86"/>
      <c r="EJ58" s="87"/>
      <c r="EK58" s="64"/>
      <c r="EL58" s="65"/>
      <c r="EN58" s="86"/>
      <c r="EO58" s="87"/>
      <c r="EP58" s="64"/>
      <c r="EQ58" s="65"/>
      <c r="ES58" s="86"/>
      <c r="ET58" s="87"/>
      <c r="EU58" s="64"/>
      <c r="EV58" s="65"/>
      <c r="EX58" s="86"/>
      <c r="EY58" s="87"/>
      <c r="EZ58" s="64"/>
      <c r="FA58" s="65"/>
      <c r="FC58" s="86"/>
      <c r="FD58" s="87"/>
      <c r="FE58" s="64"/>
      <c r="FF58" s="65"/>
      <c r="FH58" s="86"/>
      <c r="FI58" s="87"/>
      <c r="FJ58" s="64"/>
      <c r="FK58" s="65"/>
      <c r="FM58" s="86"/>
      <c r="FN58" s="87"/>
      <c r="FO58" s="64"/>
      <c r="FP58" s="65"/>
      <c r="FR58" s="86"/>
      <c r="FS58" s="87"/>
      <c r="FT58" s="64"/>
      <c r="FU58" s="65"/>
      <c r="FW58" s="86"/>
      <c r="FX58" s="87"/>
      <c r="FY58" s="64"/>
      <c r="FZ58" s="65"/>
      <c r="GB58" s="86"/>
      <c r="GC58" s="87"/>
      <c r="GD58" s="64"/>
      <c r="GE58" s="65"/>
      <c r="GG58" s="86"/>
      <c r="GH58" s="87"/>
      <c r="GI58" s="64"/>
      <c r="GJ58" s="65"/>
      <c r="GL58" s="86"/>
      <c r="GM58" s="87"/>
      <c r="GN58" s="64"/>
      <c r="GO58" s="65"/>
      <c r="GQ58" s="86"/>
      <c r="GR58" s="87"/>
      <c r="GS58" s="64"/>
      <c r="GT58" s="65"/>
      <c r="GV58" s="86"/>
      <c r="GW58" s="87"/>
      <c r="GX58" s="64"/>
      <c r="GY58" s="65"/>
      <c r="HA58" s="86"/>
      <c r="HB58" s="87"/>
      <c r="HC58" s="64"/>
      <c r="HD58" s="65"/>
      <c r="HF58" s="86"/>
      <c r="HG58" s="87"/>
      <c r="HH58" s="64"/>
      <c r="HI58" s="65"/>
      <c r="HK58" s="86"/>
      <c r="HL58" s="87"/>
      <c r="HM58" s="64"/>
      <c r="HN58" s="65"/>
      <c r="HP58" s="86"/>
      <c r="HQ58" s="87"/>
      <c r="HR58" s="64"/>
      <c r="HS58" s="65"/>
      <c r="HU58" s="86"/>
      <c r="HV58" s="87"/>
      <c r="HW58" s="64"/>
      <c r="HX58" s="65"/>
      <c r="HZ58" s="86"/>
      <c r="IA58" s="87"/>
      <c r="IB58" s="64"/>
      <c r="IC58" s="65"/>
      <c r="IE58" s="86"/>
      <c r="IF58" s="87"/>
      <c r="IG58" s="64"/>
      <c r="IH58" s="65"/>
    </row>
    <row r="59" spans="1:242" s="63" customFormat="1" ht="13.5" customHeight="1">
      <c r="A59" s="128">
        <v>56</v>
      </c>
      <c r="B59" s="200" t="s">
        <v>73</v>
      </c>
      <c r="C59" s="216">
        <v>152489</v>
      </c>
      <c r="D59" s="216">
        <v>150418</v>
      </c>
      <c r="E59" s="202">
        <v>-1.3581307504147841</v>
      </c>
      <c r="F59" s="135"/>
      <c r="G59" s="87"/>
      <c r="H59" s="64"/>
      <c r="I59" s="65"/>
      <c r="J59" s="87"/>
      <c r="K59" s="64"/>
      <c r="L59" s="65"/>
      <c r="N59" s="86"/>
      <c r="O59" s="87"/>
      <c r="P59" s="64"/>
      <c r="Q59" s="65"/>
      <c r="S59" s="86"/>
      <c r="T59" s="87"/>
      <c r="U59" s="64"/>
      <c r="V59" s="65"/>
      <c r="X59" s="86"/>
      <c r="Y59" s="87"/>
      <c r="Z59" s="64"/>
      <c r="AA59" s="65"/>
      <c r="AC59" s="86"/>
      <c r="AD59" s="87"/>
      <c r="AE59" s="64"/>
      <c r="AF59" s="65"/>
      <c r="AH59" s="86"/>
      <c r="AI59" s="87"/>
      <c r="AJ59" s="64"/>
      <c r="AK59" s="65"/>
      <c r="AM59" s="86"/>
      <c r="AN59" s="87"/>
      <c r="AO59" s="64"/>
      <c r="AP59" s="65"/>
      <c r="AR59" s="86"/>
      <c r="AS59" s="87"/>
      <c r="AT59" s="64"/>
      <c r="AU59" s="65"/>
      <c r="AW59" s="86"/>
      <c r="AX59" s="87"/>
      <c r="AY59" s="64"/>
      <c r="AZ59" s="65"/>
      <c r="BB59" s="86"/>
      <c r="BC59" s="87"/>
      <c r="BD59" s="64"/>
      <c r="BE59" s="65"/>
      <c r="BG59" s="86"/>
      <c r="BH59" s="87"/>
      <c r="BI59" s="64"/>
      <c r="BJ59" s="65"/>
      <c r="BL59" s="86"/>
      <c r="BM59" s="87"/>
      <c r="BN59" s="64"/>
      <c r="BO59" s="65"/>
      <c r="BQ59" s="86"/>
      <c r="BR59" s="87"/>
      <c r="BS59" s="64"/>
      <c r="BT59" s="65"/>
      <c r="BV59" s="86"/>
      <c r="BW59" s="87"/>
      <c r="BX59" s="64"/>
      <c r="BY59" s="65"/>
      <c r="CA59" s="86"/>
      <c r="CB59" s="87"/>
      <c r="CC59" s="64"/>
      <c r="CD59" s="65"/>
      <c r="CF59" s="86"/>
      <c r="CG59" s="87"/>
      <c r="CH59" s="64"/>
      <c r="CI59" s="65"/>
      <c r="CK59" s="86"/>
      <c r="CL59" s="87"/>
      <c r="CM59" s="64"/>
      <c r="CN59" s="65"/>
      <c r="CP59" s="86"/>
      <c r="CQ59" s="87"/>
      <c r="CR59" s="64"/>
      <c r="CS59" s="65"/>
      <c r="CU59" s="86"/>
      <c r="CV59" s="87"/>
      <c r="CW59" s="64"/>
      <c r="CX59" s="65"/>
      <c r="CZ59" s="86"/>
      <c r="DA59" s="87"/>
      <c r="DB59" s="64"/>
      <c r="DC59" s="65"/>
      <c r="DE59" s="86"/>
      <c r="DF59" s="87"/>
      <c r="DG59" s="64"/>
      <c r="DH59" s="65"/>
      <c r="DJ59" s="86"/>
      <c r="DK59" s="87"/>
      <c r="DL59" s="64"/>
      <c r="DM59" s="65"/>
      <c r="DO59" s="86"/>
      <c r="DP59" s="87"/>
      <c r="DQ59" s="64"/>
      <c r="DR59" s="65"/>
      <c r="DT59" s="86"/>
      <c r="DU59" s="87"/>
      <c r="DV59" s="64"/>
      <c r="DW59" s="65"/>
      <c r="DY59" s="86"/>
      <c r="DZ59" s="87"/>
      <c r="EA59" s="64"/>
      <c r="EB59" s="65"/>
      <c r="ED59" s="86"/>
      <c r="EE59" s="87"/>
      <c r="EF59" s="64"/>
      <c r="EG59" s="65"/>
      <c r="EI59" s="86"/>
      <c r="EJ59" s="87"/>
      <c r="EK59" s="64"/>
      <c r="EL59" s="65"/>
      <c r="EN59" s="86"/>
      <c r="EO59" s="87"/>
      <c r="EP59" s="64"/>
      <c r="EQ59" s="65"/>
      <c r="ES59" s="86"/>
      <c r="ET59" s="87"/>
      <c r="EU59" s="64"/>
      <c r="EV59" s="65"/>
      <c r="EX59" s="86"/>
      <c r="EY59" s="87"/>
      <c r="EZ59" s="64"/>
      <c r="FA59" s="65"/>
      <c r="FC59" s="86"/>
      <c r="FD59" s="87"/>
      <c r="FE59" s="64"/>
      <c r="FF59" s="65"/>
      <c r="FH59" s="86"/>
      <c r="FI59" s="87"/>
      <c r="FJ59" s="64"/>
      <c r="FK59" s="65"/>
      <c r="FM59" s="86"/>
      <c r="FN59" s="87"/>
      <c r="FO59" s="64"/>
      <c r="FP59" s="65"/>
      <c r="FR59" s="86"/>
      <c r="FS59" s="87"/>
      <c r="FT59" s="64"/>
      <c r="FU59" s="65"/>
      <c r="FW59" s="86"/>
      <c r="FX59" s="87"/>
      <c r="FY59" s="64"/>
      <c r="FZ59" s="65"/>
      <c r="GB59" s="86"/>
      <c r="GC59" s="87"/>
      <c r="GD59" s="64"/>
      <c r="GE59" s="65"/>
      <c r="GG59" s="86"/>
      <c r="GH59" s="87"/>
      <c r="GI59" s="64"/>
      <c r="GJ59" s="65"/>
      <c r="GL59" s="86"/>
      <c r="GM59" s="87"/>
      <c r="GN59" s="64"/>
      <c r="GO59" s="65"/>
      <c r="GQ59" s="86"/>
      <c r="GR59" s="87"/>
      <c r="GS59" s="64"/>
      <c r="GT59" s="65"/>
      <c r="GV59" s="86"/>
      <c r="GW59" s="87"/>
      <c r="GX59" s="64"/>
      <c r="GY59" s="65"/>
      <c r="HA59" s="86"/>
      <c r="HB59" s="87"/>
      <c r="HC59" s="64"/>
      <c r="HD59" s="65"/>
      <c r="HF59" s="86"/>
      <c r="HG59" s="87"/>
      <c r="HH59" s="64"/>
      <c r="HI59" s="65"/>
      <c r="HK59" s="86"/>
      <c r="HL59" s="87"/>
      <c r="HM59" s="64"/>
      <c r="HN59" s="65"/>
      <c r="HP59" s="86"/>
      <c r="HQ59" s="87"/>
      <c r="HR59" s="64"/>
      <c r="HS59" s="65"/>
      <c r="HU59" s="86"/>
      <c r="HV59" s="87"/>
      <c r="HW59" s="64"/>
      <c r="HX59" s="65"/>
      <c r="HZ59" s="86"/>
      <c r="IA59" s="87"/>
      <c r="IB59" s="64"/>
      <c r="IC59" s="65"/>
      <c r="IE59" s="86"/>
      <c r="IF59" s="87"/>
      <c r="IG59" s="64"/>
      <c r="IH59" s="65"/>
    </row>
    <row r="60" spans="1:242" s="63" customFormat="1" ht="13.5" customHeight="1">
      <c r="A60" s="128">
        <v>57</v>
      </c>
      <c r="B60" s="200" t="s">
        <v>152</v>
      </c>
      <c r="C60" s="216">
        <v>135776</v>
      </c>
      <c r="D60" s="216">
        <v>146385</v>
      </c>
      <c r="E60" s="202">
        <v>7.8136047607824652</v>
      </c>
      <c r="F60" s="135"/>
      <c r="G60" s="87"/>
      <c r="H60" s="64"/>
      <c r="I60" s="65"/>
      <c r="J60" s="87"/>
      <c r="K60" s="64"/>
      <c r="L60" s="65"/>
      <c r="N60" s="86"/>
      <c r="O60" s="87"/>
      <c r="P60" s="64"/>
      <c r="Q60" s="65"/>
      <c r="S60" s="86"/>
      <c r="T60" s="87"/>
      <c r="U60" s="64"/>
      <c r="V60" s="65"/>
      <c r="X60" s="86"/>
      <c r="Y60" s="87"/>
      <c r="Z60" s="64"/>
      <c r="AA60" s="65"/>
      <c r="AC60" s="86"/>
      <c r="AD60" s="87"/>
      <c r="AE60" s="64"/>
      <c r="AF60" s="65"/>
      <c r="AH60" s="86"/>
      <c r="AI60" s="87"/>
      <c r="AJ60" s="64"/>
      <c r="AK60" s="65"/>
      <c r="AM60" s="86"/>
      <c r="AN60" s="87"/>
      <c r="AO60" s="64"/>
      <c r="AP60" s="65"/>
      <c r="AR60" s="86"/>
      <c r="AS60" s="87"/>
      <c r="AT60" s="64"/>
      <c r="AU60" s="65"/>
      <c r="AW60" s="86"/>
      <c r="AX60" s="87"/>
      <c r="AY60" s="64"/>
      <c r="AZ60" s="65"/>
      <c r="BB60" s="86"/>
      <c r="BC60" s="87"/>
      <c r="BD60" s="64"/>
      <c r="BE60" s="65"/>
      <c r="BG60" s="86"/>
      <c r="BH60" s="87"/>
      <c r="BI60" s="64"/>
      <c r="BJ60" s="65"/>
      <c r="BL60" s="86"/>
      <c r="BM60" s="87"/>
      <c r="BN60" s="64"/>
      <c r="BO60" s="65"/>
      <c r="BQ60" s="86"/>
      <c r="BR60" s="87"/>
      <c r="BS60" s="64"/>
      <c r="BT60" s="65"/>
      <c r="BV60" s="86"/>
      <c r="BW60" s="87"/>
      <c r="BX60" s="64"/>
      <c r="BY60" s="65"/>
      <c r="CA60" s="86"/>
      <c r="CB60" s="87"/>
      <c r="CC60" s="64"/>
      <c r="CD60" s="65"/>
      <c r="CF60" s="86"/>
      <c r="CG60" s="87"/>
      <c r="CH60" s="64"/>
      <c r="CI60" s="65"/>
      <c r="CK60" s="86"/>
      <c r="CL60" s="87"/>
      <c r="CM60" s="64"/>
      <c r="CN60" s="65"/>
      <c r="CP60" s="86"/>
      <c r="CQ60" s="87"/>
      <c r="CR60" s="64"/>
      <c r="CS60" s="65"/>
      <c r="CU60" s="86"/>
      <c r="CV60" s="87"/>
      <c r="CW60" s="64"/>
      <c r="CX60" s="65"/>
      <c r="CZ60" s="86"/>
      <c r="DA60" s="87"/>
      <c r="DB60" s="64"/>
      <c r="DC60" s="65"/>
      <c r="DE60" s="86"/>
      <c r="DF60" s="87"/>
      <c r="DG60" s="64"/>
      <c r="DH60" s="65"/>
      <c r="DJ60" s="86"/>
      <c r="DK60" s="87"/>
      <c r="DL60" s="64"/>
      <c r="DM60" s="65"/>
      <c r="DO60" s="86"/>
      <c r="DP60" s="87"/>
      <c r="DQ60" s="64"/>
      <c r="DR60" s="65"/>
      <c r="DT60" s="86"/>
      <c r="DU60" s="87"/>
      <c r="DV60" s="64"/>
      <c r="DW60" s="65"/>
      <c r="DY60" s="86"/>
      <c r="DZ60" s="87"/>
      <c r="EA60" s="64"/>
      <c r="EB60" s="65"/>
      <c r="ED60" s="86"/>
      <c r="EE60" s="87"/>
      <c r="EF60" s="64"/>
      <c r="EG60" s="65"/>
      <c r="EI60" s="86"/>
      <c r="EJ60" s="87"/>
      <c r="EK60" s="64"/>
      <c r="EL60" s="65"/>
      <c r="EN60" s="86"/>
      <c r="EO60" s="87"/>
      <c r="EP60" s="64"/>
      <c r="EQ60" s="65"/>
      <c r="ES60" s="86"/>
      <c r="ET60" s="87"/>
      <c r="EU60" s="64"/>
      <c r="EV60" s="65"/>
      <c r="EX60" s="86"/>
      <c r="EY60" s="87"/>
      <c r="EZ60" s="64"/>
      <c r="FA60" s="65"/>
      <c r="FC60" s="86"/>
      <c r="FD60" s="87"/>
      <c r="FE60" s="64"/>
      <c r="FF60" s="65"/>
      <c r="FH60" s="86"/>
      <c r="FI60" s="87"/>
      <c r="FJ60" s="64"/>
      <c r="FK60" s="65"/>
      <c r="FM60" s="86"/>
      <c r="FN60" s="87"/>
      <c r="FO60" s="64"/>
      <c r="FP60" s="65"/>
      <c r="FR60" s="86"/>
      <c r="FS60" s="87"/>
      <c r="FT60" s="64"/>
      <c r="FU60" s="65"/>
      <c r="FW60" s="86"/>
      <c r="FX60" s="87"/>
      <c r="FY60" s="64"/>
      <c r="FZ60" s="65"/>
      <c r="GB60" s="86"/>
      <c r="GC60" s="87"/>
      <c r="GD60" s="64"/>
      <c r="GE60" s="65"/>
      <c r="GG60" s="86"/>
      <c r="GH60" s="87"/>
      <c r="GI60" s="64"/>
      <c r="GJ60" s="65"/>
      <c r="GL60" s="86"/>
      <c r="GM60" s="87"/>
      <c r="GN60" s="64"/>
      <c r="GO60" s="65"/>
      <c r="GQ60" s="86"/>
      <c r="GR60" s="87"/>
      <c r="GS60" s="64"/>
      <c r="GT60" s="65"/>
      <c r="GV60" s="86"/>
      <c r="GW60" s="87"/>
      <c r="GX60" s="64"/>
      <c r="GY60" s="65"/>
      <c r="HA60" s="86"/>
      <c r="HB60" s="87"/>
      <c r="HC60" s="64"/>
      <c r="HD60" s="65"/>
      <c r="HF60" s="86"/>
      <c r="HG60" s="87"/>
      <c r="HH60" s="64"/>
      <c r="HI60" s="65"/>
      <c r="HK60" s="86"/>
      <c r="HL60" s="87"/>
      <c r="HM60" s="64"/>
      <c r="HN60" s="65"/>
      <c r="HP60" s="86"/>
      <c r="HQ60" s="87"/>
      <c r="HR60" s="64"/>
      <c r="HS60" s="65"/>
      <c r="HU60" s="86"/>
      <c r="HV60" s="87"/>
      <c r="HW60" s="64"/>
      <c r="HX60" s="65"/>
      <c r="HZ60" s="86"/>
      <c r="IA60" s="87"/>
      <c r="IB60" s="64"/>
      <c r="IC60" s="65"/>
      <c r="IE60" s="86"/>
      <c r="IF60" s="87"/>
      <c r="IG60" s="64"/>
      <c r="IH60" s="65"/>
    </row>
    <row r="61" spans="1:242" s="63" customFormat="1" ht="13.5" customHeight="1">
      <c r="A61" s="128">
        <v>58</v>
      </c>
      <c r="B61" s="200" t="s">
        <v>153</v>
      </c>
      <c r="C61" s="216">
        <v>140571</v>
      </c>
      <c r="D61" s="216">
        <v>140815</v>
      </c>
      <c r="E61" s="202">
        <v>0.17357776497286068</v>
      </c>
      <c r="F61" s="135"/>
      <c r="G61" s="87"/>
      <c r="H61" s="64"/>
      <c r="I61" s="65"/>
      <c r="J61" s="87"/>
      <c r="K61" s="64"/>
      <c r="L61" s="65"/>
      <c r="N61" s="86"/>
      <c r="O61" s="87"/>
      <c r="P61" s="64"/>
      <c r="Q61" s="65"/>
      <c r="S61" s="86"/>
      <c r="T61" s="87"/>
      <c r="U61" s="64"/>
      <c r="V61" s="65"/>
      <c r="X61" s="86"/>
      <c r="Y61" s="87"/>
      <c r="Z61" s="64"/>
      <c r="AA61" s="65"/>
      <c r="AC61" s="86"/>
      <c r="AD61" s="87"/>
      <c r="AE61" s="64"/>
      <c r="AF61" s="65"/>
      <c r="AH61" s="86"/>
      <c r="AI61" s="87"/>
      <c r="AJ61" s="64"/>
      <c r="AK61" s="65"/>
      <c r="AM61" s="86"/>
      <c r="AN61" s="87"/>
      <c r="AO61" s="64"/>
      <c r="AP61" s="65"/>
      <c r="AR61" s="86"/>
      <c r="AS61" s="87"/>
      <c r="AT61" s="64"/>
      <c r="AU61" s="65"/>
      <c r="AW61" s="86"/>
      <c r="AX61" s="87"/>
      <c r="AY61" s="64"/>
      <c r="AZ61" s="65"/>
      <c r="BB61" s="86"/>
      <c r="BC61" s="87"/>
      <c r="BD61" s="64"/>
      <c r="BE61" s="65"/>
      <c r="BG61" s="86"/>
      <c r="BH61" s="87"/>
      <c r="BI61" s="64"/>
      <c r="BJ61" s="65"/>
      <c r="BL61" s="86"/>
      <c r="BM61" s="87"/>
      <c r="BN61" s="64"/>
      <c r="BO61" s="65"/>
      <c r="BQ61" s="86"/>
      <c r="BR61" s="87"/>
      <c r="BS61" s="64"/>
      <c r="BT61" s="65"/>
      <c r="BV61" s="86"/>
      <c r="BW61" s="87"/>
      <c r="BX61" s="64"/>
      <c r="BY61" s="65"/>
      <c r="CA61" s="86"/>
      <c r="CB61" s="87"/>
      <c r="CC61" s="64"/>
      <c r="CD61" s="65"/>
      <c r="CF61" s="86"/>
      <c r="CG61" s="87"/>
      <c r="CH61" s="64"/>
      <c r="CI61" s="65"/>
      <c r="CK61" s="86"/>
      <c r="CL61" s="87"/>
      <c r="CM61" s="64"/>
      <c r="CN61" s="65"/>
      <c r="CP61" s="86"/>
      <c r="CQ61" s="87"/>
      <c r="CR61" s="64"/>
      <c r="CS61" s="65"/>
      <c r="CU61" s="86"/>
      <c r="CV61" s="87"/>
      <c r="CW61" s="64"/>
      <c r="CX61" s="65"/>
      <c r="CZ61" s="86"/>
      <c r="DA61" s="87"/>
      <c r="DB61" s="64"/>
      <c r="DC61" s="65"/>
      <c r="DE61" s="86"/>
      <c r="DF61" s="87"/>
      <c r="DG61" s="64"/>
      <c r="DH61" s="65"/>
      <c r="DJ61" s="86"/>
      <c r="DK61" s="87"/>
      <c r="DL61" s="64"/>
      <c r="DM61" s="65"/>
      <c r="DO61" s="86"/>
      <c r="DP61" s="87"/>
      <c r="DQ61" s="64"/>
      <c r="DR61" s="65"/>
      <c r="DT61" s="86"/>
      <c r="DU61" s="87"/>
      <c r="DV61" s="64"/>
      <c r="DW61" s="65"/>
      <c r="DY61" s="86"/>
      <c r="DZ61" s="87"/>
      <c r="EA61" s="64"/>
      <c r="EB61" s="65"/>
      <c r="ED61" s="86"/>
      <c r="EE61" s="87"/>
      <c r="EF61" s="64"/>
      <c r="EG61" s="65"/>
      <c r="EI61" s="86"/>
      <c r="EJ61" s="87"/>
      <c r="EK61" s="64"/>
      <c r="EL61" s="65"/>
      <c r="EN61" s="86"/>
      <c r="EO61" s="87"/>
      <c r="EP61" s="64"/>
      <c r="EQ61" s="65"/>
      <c r="ES61" s="86"/>
      <c r="ET61" s="87"/>
      <c r="EU61" s="64"/>
      <c r="EV61" s="65"/>
      <c r="EX61" s="86"/>
      <c r="EY61" s="87"/>
      <c r="EZ61" s="64"/>
      <c r="FA61" s="65"/>
      <c r="FC61" s="86"/>
      <c r="FD61" s="87"/>
      <c r="FE61" s="64"/>
      <c r="FF61" s="65"/>
      <c r="FH61" s="86"/>
      <c r="FI61" s="87"/>
      <c r="FJ61" s="64"/>
      <c r="FK61" s="65"/>
      <c r="FM61" s="86"/>
      <c r="FN61" s="87"/>
      <c r="FO61" s="64"/>
      <c r="FP61" s="65"/>
      <c r="FR61" s="86"/>
      <c r="FS61" s="87"/>
      <c r="FT61" s="64"/>
      <c r="FU61" s="65"/>
      <c r="FW61" s="86"/>
      <c r="FX61" s="87"/>
      <c r="FY61" s="64"/>
      <c r="FZ61" s="65"/>
      <c r="GB61" s="86"/>
      <c r="GC61" s="87"/>
      <c r="GD61" s="64"/>
      <c r="GE61" s="65"/>
      <c r="GG61" s="86"/>
      <c r="GH61" s="87"/>
      <c r="GI61" s="64"/>
      <c r="GJ61" s="65"/>
      <c r="GL61" s="86"/>
      <c r="GM61" s="87"/>
      <c r="GN61" s="64"/>
      <c r="GO61" s="65"/>
      <c r="GQ61" s="86"/>
      <c r="GR61" s="87"/>
      <c r="GS61" s="64"/>
      <c r="GT61" s="65"/>
      <c r="GV61" s="86"/>
      <c r="GW61" s="87"/>
      <c r="GX61" s="64"/>
      <c r="GY61" s="65"/>
      <c r="HA61" s="86"/>
      <c r="HB61" s="87"/>
      <c r="HC61" s="64"/>
      <c r="HD61" s="65"/>
      <c r="HF61" s="86"/>
      <c r="HG61" s="87"/>
      <c r="HH61" s="64"/>
      <c r="HI61" s="65"/>
      <c r="HK61" s="86"/>
      <c r="HL61" s="87"/>
      <c r="HM61" s="64"/>
      <c r="HN61" s="65"/>
      <c r="HP61" s="86"/>
      <c r="HQ61" s="87"/>
      <c r="HR61" s="64"/>
      <c r="HS61" s="65"/>
      <c r="HU61" s="86"/>
      <c r="HV61" s="87"/>
      <c r="HW61" s="64"/>
      <c r="HX61" s="65"/>
      <c r="HZ61" s="86"/>
      <c r="IA61" s="87"/>
      <c r="IB61" s="64"/>
      <c r="IC61" s="65"/>
      <c r="IE61" s="86"/>
      <c r="IF61" s="87"/>
      <c r="IG61" s="64"/>
      <c r="IH61" s="65"/>
    </row>
    <row r="62" spans="1:242" s="63" customFormat="1" ht="13.5" customHeight="1">
      <c r="A62" s="128">
        <v>59</v>
      </c>
      <c r="B62" s="200" t="s">
        <v>155</v>
      </c>
      <c r="C62" s="216">
        <v>119521</v>
      </c>
      <c r="D62" s="216">
        <v>122628</v>
      </c>
      <c r="E62" s="202">
        <v>2.5995431765129142</v>
      </c>
      <c r="F62" s="135"/>
      <c r="G62" s="87"/>
      <c r="H62" s="64"/>
      <c r="I62" s="65"/>
      <c r="J62" s="87"/>
      <c r="K62" s="64"/>
      <c r="L62" s="65"/>
      <c r="N62" s="86"/>
      <c r="O62" s="87"/>
      <c r="P62" s="64"/>
      <c r="Q62" s="65"/>
      <c r="S62" s="86"/>
      <c r="T62" s="87"/>
      <c r="U62" s="64"/>
      <c r="V62" s="65"/>
      <c r="X62" s="86"/>
      <c r="Y62" s="87"/>
      <c r="Z62" s="64"/>
      <c r="AA62" s="65"/>
      <c r="AC62" s="86"/>
      <c r="AD62" s="87"/>
      <c r="AE62" s="64"/>
      <c r="AF62" s="65"/>
      <c r="AH62" s="86"/>
      <c r="AI62" s="87"/>
      <c r="AJ62" s="64"/>
      <c r="AK62" s="65"/>
      <c r="AM62" s="86"/>
      <c r="AN62" s="87"/>
      <c r="AO62" s="64"/>
      <c r="AP62" s="65"/>
      <c r="AR62" s="86"/>
      <c r="AS62" s="87"/>
      <c r="AT62" s="64"/>
      <c r="AU62" s="65"/>
      <c r="AW62" s="86"/>
      <c r="AX62" s="87"/>
      <c r="AY62" s="64"/>
      <c r="AZ62" s="65"/>
      <c r="BB62" s="86"/>
      <c r="BC62" s="87"/>
      <c r="BD62" s="64"/>
      <c r="BE62" s="65"/>
      <c r="BG62" s="86"/>
      <c r="BH62" s="87"/>
      <c r="BI62" s="64"/>
      <c r="BJ62" s="65"/>
      <c r="BL62" s="86"/>
      <c r="BM62" s="87"/>
      <c r="BN62" s="64"/>
      <c r="BO62" s="65"/>
      <c r="BQ62" s="86"/>
      <c r="BR62" s="87"/>
      <c r="BS62" s="64"/>
      <c r="BT62" s="65"/>
      <c r="BV62" s="86"/>
      <c r="BW62" s="87"/>
      <c r="BX62" s="64"/>
      <c r="BY62" s="65"/>
      <c r="CA62" s="86"/>
      <c r="CB62" s="87"/>
      <c r="CC62" s="64"/>
      <c r="CD62" s="65"/>
      <c r="CF62" s="86"/>
      <c r="CG62" s="87"/>
      <c r="CH62" s="64"/>
      <c r="CI62" s="65"/>
      <c r="CK62" s="86"/>
      <c r="CL62" s="87"/>
      <c r="CM62" s="64"/>
      <c r="CN62" s="65"/>
      <c r="CP62" s="86"/>
      <c r="CQ62" s="87"/>
      <c r="CR62" s="64"/>
      <c r="CS62" s="65"/>
      <c r="CU62" s="86"/>
      <c r="CV62" s="87"/>
      <c r="CW62" s="64"/>
      <c r="CX62" s="65"/>
      <c r="CZ62" s="86"/>
      <c r="DA62" s="87"/>
      <c r="DB62" s="64"/>
      <c r="DC62" s="65"/>
      <c r="DE62" s="86"/>
      <c r="DF62" s="87"/>
      <c r="DG62" s="64"/>
      <c r="DH62" s="65"/>
      <c r="DJ62" s="86"/>
      <c r="DK62" s="87"/>
      <c r="DL62" s="64"/>
      <c r="DM62" s="65"/>
      <c r="DO62" s="86"/>
      <c r="DP62" s="87"/>
      <c r="DQ62" s="64"/>
      <c r="DR62" s="65"/>
      <c r="DT62" s="86"/>
      <c r="DU62" s="87"/>
      <c r="DV62" s="64"/>
      <c r="DW62" s="65"/>
      <c r="DY62" s="86"/>
      <c r="DZ62" s="87"/>
      <c r="EA62" s="64"/>
      <c r="EB62" s="65"/>
      <c r="ED62" s="86"/>
      <c r="EE62" s="87"/>
      <c r="EF62" s="64"/>
      <c r="EG62" s="65"/>
      <c r="EI62" s="86"/>
      <c r="EJ62" s="87"/>
      <c r="EK62" s="64"/>
      <c r="EL62" s="65"/>
      <c r="EN62" s="86"/>
      <c r="EO62" s="87"/>
      <c r="EP62" s="64"/>
      <c r="EQ62" s="65"/>
      <c r="ES62" s="86"/>
      <c r="ET62" s="87"/>
      <c r="EU62" s="64"/>
      <c r="EV62" s="65"/>
      <c r="EX62" s="86"/>
      <c r="EY62" s="87"/>
      <c r="EZ62" s="64"/>
      <c r="FA62" s="65"/>
      <c r="FC62" s="86"/>
      <c r="FD62" s="87"/>
      <c r="FE62" s="64"/>
      <c r="FF62" s="65"/>
      <c r="FH62" s="86"/>
      <c r="FI62" s="87"/>
      <c r="FJ62" s="64"/>
      <c r="FK62" s="65"/>
      <c r="FM62" s="86"/>
      <c r="FN62" s="87"/>
      <c r="FO62" s="64"/>
      <c r="FP62" s="65"/>
      <c r="FR62" s="86"/>
      <c r="FS62" s="87"/>
      <c r="FT62" s="64"/>
      <c r="FU62" s="65"/>
      <c r="FW62" s="86"/>
      <c r="FX62" s="87"/>
      <c r="FY62" s="64"/>
      <c r="FZ62" s="65"/>
      <c r="GB62" s="86"/>
      <c r="GC62" s="87"/>
      <c r="GD62" s="64"/>
      <c r="GE62" s="65"/>
      <c r="GG62" s="86"/>
      <c r="GH62" s="87"/>
      <c r="GI62" s="64"/>
      <c r="GJ62" s="65"/>
      <c r="GL62" s="86"/>
      <c r="GM62" s="87"/>
      <c r="GN62" s="64"/>
      <c r="GO62" s="65"/>
      <c r="GQ62" s="86"/>
      <c r="GR62" s="87"/>
      <c r="GS62" s="64"/>
      <c r="GT62" s="65"/>
      <c r="GV62" s="86"/>
      <c r="GW62" s="87"/>
      <c r="GX62" s="64"/>
      <c r="GY62" s="65"/>
      <c r="HA62" s="86"/>
      <c r="HB62" s="87"/>
      <c r="HC62" s="64"/>
      <c r="HD62" s="65"/>
      <c r="HF62" s="86"/>
      <c r="HG62" s="87"/>
      <c r="HH62" s="64"/>
      <c r="HI62" s="65"/>
      <c r="HK62" s="86"/>
      <c r="HL62" s="87"/>
      <c r="HM62" s="64"/>
      <c r="HN62" s="65"/>
      <c r="HP62" s="86"/>
      <c r="HQ62" s="87"/>
      <c r="HR62" s="64"/>
      <c r="HS62" s="65"/>
      <c r="HU62" s="86"/>
      <c r="HV62" s="87"/>
      <c r="HW62" s="64"/>
      <c r="HX62" s="65"/>
      <c r="HZ62" s="86"/>
      <c r="IA62" s="87"/>
      <c r="IB62" s="64"/>
      <c r="IC62" s="65"/>
      <c r="IE62" s="86"/>
      <c r="IF62" s="87"/>
      <c r="IG62" s="64"/>
      <c r="IH62" s="65"/>
    </row>
    <row r="63" spans="1:242" s="63" customFormat="1">
      <c r="A63" s="128">
        <v>60</v>
      </c>
      <c r="B63" s="223" t="s">
        <v>158</v>
      </c>
      <c r="C63" s="224">
        <v>116248</v>
      </c>
      <c r="D63" s="224">
        <v>119584</v>
      </c>
      <c r="E63" s="129">
        <v>2.8697267909985547</v>
      </c>
      <c r="F63" s="174"/>
      <c r="G63" s="87"/>
      <c r="H63" s="64"/>
      <c r="I63" s="65"/>
      <c r="J63" s="87"/>
      <c r="K63" s="64"/>
      <c r="L63" s="65"/>
      <c r="N63" s="86"/>
      <c r="O63" s="87"/>
      <c r="P63" s="64"/>
      <c r="Q63" s="65"/>
      <c r="S63" s="86"/>
      <c r="T63" s="87"/>
      <c r="U63" s="64"/>
      <c r="V63" s="65"/>
      <c r="X63" s="86"/>
      <c r="Y63" s="87"/>
      <c r="Z63" s="64"/>
      <c r="AA63" s="65"/>
      <c r="AC63" s="86"/>
      <c r="AD63" s="87"/>
      <c r="AE63" s="64"/>
      <c r="AF63" s="65"/>
      <c r="AH63" s="86"/>
      <c r="AI63" s="87"/>
      <c r="AJ63" s="64"/>
      <c r="AK63" s="65"/>
      <c r="AM63" s="86"/>
      <c r="AN63" s="87"/>
      <c r="AO63" s="64"/>
      <c r="AP63" s="65"/>
      <c r="AR63" s="86"/>
      <c r="AS63" s="87"/>
      <c r="AT63" s="64"/>
      <c r="AU63" s="65"/>
      <c r="AW63" s="86"/>
      <c r="AX63" s="87"/>
      <c r="AY63" s="64"/>
      <c r="AZ63" s="65"/>
      <c r="BB63" s="86"/>
      <c r="BC63" s="87"/>
      <c r="BD63" s="64"/>
      <c r="BE63" s="65"/>
      <c r="BG63" s="86"/>
      <c r="BH63" s="87"/>
      <c r="BI63" s="64"/>
      <c r="BJ63" s="65"/>
      <c r="BL63" s="86"/>
      <c r="BM63" s="87"/>
      <c r="BN63" s="64"/>
      <c r="BO63" s="65"/>
      <c r="BQ63" s="86"/>
      <c r="BR63" s="87"/>
      <c r="BS63" s="64"/>
      <c r="BT63" s="65"/>
      <c r="BV63" s="86"/>
      <c r="BW63" s="87"/>
      <c r="BX63" s="64"/>
      <c r="BY63" s="65"/>
      <c r="CA63" s="86"/>
      <c r="CB63" s="87"/>
      <c r="CC63" s="64"/>
      <c r="CD63" s="65"/>
      <c r="CF63" s="86"/>
      <c r="CG63" s="87"/>
      <c r="CH63" s="64"/>
      <c r="CI63" s="65"/>
      <c r="CK63" s="86"/>
      <c r="CL63" s="87"/>
      <c r="CM63" s="64"/>
      <c r="CN63" s="65"/>
      <c r="CP63" s="86"/>
      <c r="CQ63" s="87"/>
      <c r="CR63" s="64"/>
      <c r="CS63" s="65"/>
      <c r="CU63" s="86"/>
      <c r="CV63" s="87"/>
      <c r="CW63" s="64"/>
      <c r="CX63" s="65"/>
      <c r="CZ63" s="86"/>
      <c r="DA63" s="87"/>
      <c r="DB63" s="64"/>
      <c r="DC63" s="65"/>
      <c r="DE63" s="86"/>
      <c r="DF63" s="87"/>
      <c r="DG63" s="64"/>
      <c r="DH63" s="65"/>
      <c r="DJ63" s="86"/>
      <c r="DK63" s="87"/>
      <c r="DL63" s="64"/>
      <c r="DM63" s="65"/>
      <c r="DO63" s="86"/>
      <c r="DP63" s="87"/>
      <c r="DQ63" s="64"/>
      <c r="DR63" s="65"/>
      <c r="DT63" s="86"/>
      <c r="DU63" s="87"/>
      <c r="DV63" s="64"/>
      <c r="DW63" s="65"/>
      <c r="DY63" s="86"/>
      <c r="DZ63" s="87"/>
      <c r="EA63" s="64"/>
      <c r="EB63" s="65"/>
      <c r="ED63" s="86"/>
      <c r="EE63" s="87"/>
      <c r="EF63" s="64"/>
      <c r="EG63" s="65"/>
      <c r="EI63" s="86"/>
      <c r="EJ63" s="87"/>
      <c r="EK63" s="64"/>
      <c r="EL63" s="65"/>
      <c r="EN63" s="86"/>
      <c r="EO63" s="87"/>
      <c r="EP63" s="64"/>
      <c r="EQ63" s="65"/>
      <c r="ES63" s="86"/>
      <c r="ET63" s="87"/>
      <c r="EU63" s="64"/>
      <c r="EV63" s="65"/>
      <c r="EX63" s="86"/>
      <c r="EY63" s="87"/>
      <c r="EZ63" s="64"/>
      <c r="FA63" s="65"/>
      <c r="FC63" s="86"/>
      <c r="FD63" s="87"/>
      <c r="FE63" s="64"/>
      <c r="FF63" s="65"/>
      <c r="FH63" s="86"/>
      <c r="FI63" s="87"/>
      <c r="FJ63" s="64"/>
      <c r="FK63" s="65"/>
      <c r="FM63" s="86"/>
      <c r="FN63" s="87"/>
      <c r="FO63" s="64"/>
      <c r="FP63" s="65"/>
      <c r="FR63" s="86"/>
      <c r="FS63" s="87"/>
      <c r="FT63" s="64"/>
      <c r="FU63" s="65"/>
      <c r="FW63" s="86"/>
      <c r="FX63" s="87"/>
      <c r="FY63" s="64"/>
      <c r="FZ63" s="65"/>
      <c r="GB63" s="86"/>
      <c r="GC63" s="87"/>
      <c r="GD63" s="64"/>
      <c r="GE63" s="65"/>
      <c r="GG63" s="86"/>
      <c r="GH63" s="87"/>
      <c r="GI63" s="64"/>
      <c r="GJ63" s="65"/>
      <c r="GL63" s="86"/>
      <c r="GM63" s="87"/>
      <c r="GN63" s="64"/>
      <c r="GO63" s="65"/>
      <c r="GQ63" s="86"/>
      <c r="GR63" s="87"/>
      <c r="GS63" s="64"/>
      <c r="GT63" s="65"/>
      <c r="GV63" s="86"/>
      <c r="GW63" s="87"/>
      <c r="GX63" s="64"/>
      <c r="GY63" s="65"/>
      <c r="HA63" s="86"/>
      <c r="HB63" s="87"/>
      <c r="HC63" s="64"/>
      <c r="HD63" s="65"/>
      <c r="HF63" s="86"/>
      <c r="HG63" s="87"/>
      <c r="HH63" s="64"/>
      <c r="HI63" s="65"/>
      <c r="HK63" s="86"/>
      <c r="HL63" s="87"/>
      <c r="HM63" s="64"/>
      <c r="HN63" s="65"/>
      <c r="HP63" s="86"/>
      <c r="HQ63" s="87"/>
      <c r="HR63" s="64"/>
      <c r="HS63" s="65"/>
      <c r="HU63" s="86"/>
      <c r="HV63" s="87"/>
      <c r="HW63" s="64"/>
      <c r="HX63" s="65"/>
      <c r="HZ63" s="86"/>
      <c r="IA63" s="87"/>
      <c r="IB63" s="64"/>
      <c r="IC63" s="65"/>
      <c r="IE63" s="86"/>
      <c r="IF63" s="87"/>
      <c r="IG63" s="64"/>
      <c r="IH63" s="65"/>
    </row>
    <row r="64" spans="1:242" s="63" customFormat="1">
      <c r="A64" s="227">
        <v>61</v>
      </c>
      <c r="B64" s="223" t="s">
        <v>154</v>
      </c>
      <c r="C64" s="224">
        <v>105313</v>
      </c>
      <c r="D64" s="224">
        <v>102465</v>
      </c>
      <c r="E64" s="129">
        <v>-2.7043195047145177</v>
      </c>
      <c r="F64" s="135"/>
      <c r="G64" s="87"/>
      <c r="H64" s="64"/>
      <c r="I64" s="65"/>
      <c r="J64" s="87"/>
      <c r="K64" s="64"/>
      <c r="L64" s="65"/>
      <c r="N64" s="86"/>
      <c r="O64" s="87"/>
      <c r="P64" s="64"/>
      <c r="Q64" s="65"/>
      <c r="S64" s="86"/>
      <c r="T64" s="87"/>
      <c r="U64" s="64"/>
      <c r="V64" s="65"/>
      <c r="X64" s="86"/>
      <c r="Y64" s="87"/>
      <c r="Z64" s="64"/>
      <c r="AA64" s="65"/>
      <c r="AC64" s="86"/>
      <c r="AD64" s="87"/>
      <c r="AE64" s="64"/>
      <c r="AF64" s="65"/>
      <c r="AH64" s="86"/>
      <c r="AI64" s="87"/>
      <c r="AJ64" s="64"/>
      <c r="AK64" s="65"/>
      <c r="AM64" s="86"/>
      <c r="AN64" s="87"/>
      <c r="AO64" s="64"/>
      <c r="AP64" s="65"/>
      <c r="AR64" s="86"/>
      <c r="AS64" s="87"/>
      <c r="AT64" s="64"/>
      <c r="AU64" s="65"/>
      <c r="AW64" s="86"/>
      <c r="AX64" s="87"/>
      <c r="AY64" s="64"/>
      <c r="AZ64" s="65"/>
      <c r="BB64" s="86"/>
      <c r="BC64" s="87"/>
      <c r="BD64" s="64"/>
      <c r="BE64" s="65"/>
      <c r="BG64" s="86"/>
      <c r="BH64" s="87"/>
      <c r="BI64" s="64"/>
      <c r="BJ64" s="65"/>
      <c r="BL64" s="86"/>
      <c r="BM64" s="87"/>
      <c r="BN64" s="64"/>
      <c r="BO64" s="65"/>
      <c r="BQ64" s="86"/>
      <c r="BR64" s="87"/>
      <c r="BS64" s="64"/>
      <c r="BT64" s="65"/>
      <c r="BV64" s="86"/>
      <c r="BW64" s="87"/>
      <c r="BX64" s="64"/>
      <c r="BY64" s="65"/>
      <c r="CA64" s="86"/>
      <c r="CB64" s="87"/>
      <c r="CC64" s="64"/>
      <c r="CD64" s="65"/>
      <c r="CF64" s="86"/>
      <c r="CG64" s="87"/>
      <c r="CH64" s="64"/>
      <c r="CI64" s="65"/>
      <c r="CK64" s="86"/>
      <c r="CL64" s="87"/>
      <c r="CM64" s="64"/>
      <c r="CN64" s="65"/>
      <c r="CP64" s="86"/>
      <c r="CQ64" s="87"/>
      <c r="CR64" s="64"/>
      <c r="CS64" s="65"/>
      <c r="CU64" s="86"/>
      <c r="CV64" s="87"/>
      <c r="CW64" s="64"/>
      <c r="CX64" s="65"/>
      <c r="CZ64" s="86"/>
      <c r="DA64" s="87"/>
      <c r="DB64" s="64"/>
      <c r="DC64" s="65"/>
      <c r="DE64" s="86"/>
      <c r="DF64" s="87"/>
      <c r="DG64" s="64"/>
      <c r="DH64" s="65"/>
      <c r="DJ64" s="86"/>
      <c r="DK64" s="87"/>
      <c r="DL64" s="64"/>
      <c r="DM64" s="65"/>
      <c r="DO64" s="86"/>
      <c r="DP64" s="87"/>
      <c r="DQ64" s="64"/>
      <c r="DR64" s="65"/>
      <c r="DT64" s="86"/>
      <c r="DU64" s="87"/>
      <c r="DV64" s="64"/>
      <c r="DW64" s="65"/>
      <c r="DY64" s="86"/>
      <c r="DZ64" s="87"/>
      <c r="EA64" s="64"/>
      <c r="EB64" s="65"/>
      <c r="ED64" s="86"/>
      <c r="EE64" s="87"/>
      <c r="EF64" s="64"/>
      <c r="EG64" s="65"/>
      <c r="EI64" s="86"/>
      <c r="EJ64" s="87"/>
      <c r="EK64" s="64"/>
      <c r="EL64" s="65"/>
      <c r="EN64" s="86"/>
      <c r="EO64" s="87"/>
      <c r="EP64" s="64"/>
      <c r="EQ64" s="65"/>
      <c r="ES64" s="86"/>
      <c r="ET64" s="87"/>
      <c r="EU64" s="64"/>
      <c r="EV64" s="65"/>
      <c r="EX64" s="86"/>
      <c r="EY64" s="87"/>
      <c r="EZ64" s="64"/>
      <c r="FA64" s="65"/>
      <c r="FC64" s="86"/>
      <c r="FD64" s="87"/>
      <c r="FE64" s="64"/>
      <c r="FF64" s="65"/>
      <c r="FH64" s="86"/>
      <c r="FI64" s="87"/>
      <c r="FJ64" s="64"/>
      <c r="FK64" s="65"/>
      <c r="FM64" s="86"/>
      <c r="FN64" s="87"/>
      <c r="FO64" s="64"/>
      <c r="FP64" s="65"/>
      <c r="FR64" s="86"/>
      <c r="FS64" s="87"/>
      <c r="FT64" s="64"/>
      <c r="FU64" s="65"/>
      <c r="FW64" s="86"/>
      <c r="FX64" s="87"/>
      <c r="FY64" s="64"/>
      <c r="FZ64" s="65"/>
      <c r="GB64" s="86"/>
      <c r="GC64" s="87"/>
      <c r="GD64" s="64"/>
      <c r="GE64" s="65"/>
      <c r="GG64" s="86"/>
      <c r="GH64" s="87"/>
      <c r="GI64" s="64"/>
      <c r="GJ64" s="65"/>
      <c r="GL64" s="86"/>
      <c r="GM64" s="87"/>
      <c r="GN64" s="64"/>
      <c r="GO64" s="65"/>
      <c r="GQ64" s="86"/>
      <c r="GR64" s="87"/>
      <c r="GS64" s="64"/>
      <c r="GT64" s="65"/>
      <c r="GV64" s="86"/>
      <c r="GW64" s="87"/>
      <c r="GX64" s="64"/>
      <c r="GY64" s="65"/>
      <c r="HA64" s="86"/>
      <c r="HB64" s="87"/>
      <c r="HC64" s="64"/>
      <c r="HD64" s="65"/>
      <c r="HF64" s="86"/>
      <c r="HG64" s="87"/>
      <c r="HH64" s="64"/>
      <c r="HI64" s="65"/>
      <c r="HK64" s="86"/>
      <c r="HL64" s="87"/>
      <c r="HM64" s="64"/>
      <c r="HN64" s="65"/>
      <c r="HP64" s="86"/>
      <c r="HQ64" s="87"/>
      <c r="HR64" s="64"/>
      <c r="HS64" s="65"/>
      <c r="HU64" s="86"/>
      <c r="HV64" s="87"/>
      <c r="HW64" s="64"/>
      <c r="HX64" s="65"/>
      <c r="HZ64" s="86"/>
      <c r="IA64" s="87"/>
      <c r="IB64" s="64"/>
      <c r="IC64" s="65"/>
      <c r="IE64" s="86"/>
      <c r="IF64" s="87"/>
      <c r="IG64" s="64"/>
      <c r="IH64" s="65"/>
    </row>
    <row r="65" spans="1:242" s="63" customFormat="1">
      <c r="A65" s="128">
        <v>62</v>
      </c>
      <c r="B65" s="200" t="s">
        <v>162</v>
      </c>
      <c r="C65" s="217">
        <v>85619</v>
      </c>
      <c r="D65" s="217">
        <v>99769</v>
      </c>
      <c r="E65" s="202">
        <v>16.526705520970815</v>
      </c>
      <c r="F65" s="135" t="s">
        <v>13</v>
      </c>
      <c r="G65" s="87"/>
      <c r="H65" s="64"/>
      <c r="I65" s="65"/>
      <c r="J65" s="87"/>
      <c r="K65" s="64"/>
      <c r="L65" s="65"/>
      <c r="N65" s="86"/>
      <c r="O65" s="87"/>
      <c r="P65" s="64"/>
      <c r="Q65" s="65"/>
      <c r="S65" s="86"/>
      <c r="T65" s="87"/>
      <c r="U65" s="64"/>
      <c r="V65" s="65"/>
      <c r="X65" s="86"/>
      <c r="Y65" s="87"/>
      <c r="Z65" s="64"/>
      <c r="AA65" s="65"/>
      <c r="AC65" s="86"/>
      <c r="AD65" s="87"/>
      <c r="AE65" s="64"/>
      <c r="AF65" s="65"/>
      <c r="AH65" s="86"/>
      <c r="AI65" s="87"/>
      <c r="AJ65" s="64"/>
      <c r="AK65" s="65"/>
      <c r="AM65" s="86"/>
      <c r="AN65" s="87"/>
      <c r="AO65" s="64"/>
      <c r="AP65" s="65"/>
      <c r="AR65" s="86"/>
      <c r="AS65" s="87"/>
      <c r="AT65" s="64"/>
      <c r="AU65" s="65"/>
      <c r="AW65" s="86"/>
      <c r="AX65" s="87"/>
      <c r="AY65" s="64"/>
      <c r="AZ65" s="65"/>
      <c r="BB65" s="86"/>
      <c r="BC65" s="87"/>
      <c r="BD65" s="64"/>
      <c r="BE65" s="65"/>
      <c r="BG65" s="86"/>
      <c r="BH65" s="87"/>
      <c r="BI65" s="64"/>
      <c r="BJ65" s="65"/>
      <c r="BL65" s="86"/>
      <c r="BM65" s="87"/>
      <c r="BN65" s="64"/>
      <c r="BO65" s="65"/>
      <c r="BQ65" s="86"/>
      <c r="BR65" s="87"/>
      <c r="BS65" s="64"/>
      <c r="BT65" s="65"/>
      <c r="BV65" s="86"/>
      <c r="BW65" s="87"/>
      <c r="BX65" s="64"/>
      <c r="BY65" s="65"/>
      <c r="CA65" s="86"/>
      <c r="CB65" s="87"/>
      <c r="CC65" s="64"/>
      <c r="CD65" s="65"/>
      <c r="CF65" s="86"/>
      <c r="CG65" s="87"/>
      <c r="CH65" s="64"/>
      <c r="CI65" s="65"/>
      <c r="CK65" s="86"/>
      <c r="CL65" s="87"/>
      <c r="CM65" s="64"/>
      <c r="CN65" s="65"/>
      <c r="CP65" s="86"/>
      <c r="CQ65" s="87"/>
      <c r="CR65" s="64"/>
      <c r="CS65" s="65"/>
      <c r="CU65" s="86"/>
      <c r="CV65" s="87"/>
      <c r="CW65" s="64"/>
      <c r="CX65" s="65"/>
      <c r="CZ65" s="86"/>
      <c r="DA65" s="87"/>
      <c r="DB65" s="64"/>
      <c r="DC65" s="65"/>
      <c r="DE65" s="86"/>
      <c r="DF65" s="87"/>
      <c r="DG65" s="64"/>
      <c r="DH65" s="65"/>
      <c r="DJ65" s="86"/>
      <c r="DK65" s="87"/>
      <c r="DL65" s="64"/>
      <c r="DM65" s="65"/>
      <c r="DO65" s="86"/>
      <c r="DP65" s="87"/>
      <c r="DQ65" s="64"/>
      <c r="DR65" s="65"/>
      <c r="DT65" s="86"/>
      <c r="DU65" s="87"/>
      <c r="DV65" s="64"/>
      <c r="DW65" s="65"/>
      <c r="DY65" s="86"/>
      <c r="DZ65" s="87"/>
      <c r="EA65" s="64"/>
      <c r="EB65" s="65"/>
      <c r="ED65" s="86"/>
      <c r="EE65" s="87"/>
      <c r="EF65" s="64"/>
      <c r="EG65" s="65"/>
      <c r="EI65" s="86"/>
      <c r="EJ65" s="87"/>
      <c r="EK65" s="64"/>
      <c r="EL65" s="65"/>
      <c r="EN65" s="86"/>
      <c r="EO65" s="87"/>
      <c r="EP65" s="64"/>
      <c r="EQ65" s="65"/>
      <c r="ES65" s="86"/>
      <c r="ET65" s="87"/>
      <c r="EU65" s="64"/>
      <c r="EV65" s="65"/>
      <c r="EX65" s="86"/>
      <c r="EY65" s="87"/>
      <c r="EZ65" s="64"/>
      <c r="FA65" s="65"/>
      <c r="FC65" s="86"/>
      <c r="FD65" s="87"/>
      <c r="FE65" s="64"/>
      <c r="FF65" s="65"/>
      <c r="FH65" s="86"/>
      <c r="FI65" s="87"/>
      <c r="FJ65" s="64"/>
      <c r="FK65" s="65"/>
      <c r="FM65" s="86"/>
      <c r="FN65" s="87"/>
      <c r="FO65" s="64"/>
      <c r="FP65" s="65"/>
      <c r="FR65" s="86"/>
      <c r="FS65" s="87"/>
      <c r="FT65" s="64"/>
      <c r="FU65" s="65"/>
      <c r="FW65" s="86"/>
      <c r="FX65" s="87"/>
      <c r="FY65" s="64"/>
      <c r="FZ65" s="65"/>
      <c r="GB65" s="86"/>
      <c r="GC65" s="87"/>
      <c r="GD65" s="64"/>
      <c r="GE65" s="65"/>
      <c r="GG65" s="86"/>
      <c r="GH65" s="87"/>
      <c r="GI65" s="64"/>
      <c r="GJ65" s="65"/>
      <c r="GL65" s="86"/>
      <c r="GM65" s="87"/>
      <c r="GN65" s="64"/>
      <c r="GO65" s="65"/>
      <c r="GQ65" s="86"/>
      <c r="GR65" s="87"/>
      <c r="GS65" s="64"/>
      <c r="GT65" s="65"/>
      <c r="GV65" s="86"/>
      <c r="GW65" s="87"/>
      <c r="GX65" s="64"/>
      <c r="GY65" s="65"/>
      <c r="HA65" s="86"/>
      <c r="HB65" s="87"/>
      <c r="HC65" s="64"/>
      <c r="HD65" s="65"/>
      <c r="HF65" s="86"/>
      <c r="HG65" s="87"/>
      <c r="HH65" s="64"/>
      <c r="HI65" s="65"/>
      <c r="HK65" s="86"/>
      <c r="HL65" s="87"/>
      <c r="HM65" s="64"/>
      <c r="HN65" s="65"/>
      <c r="HP65" s="86"/>
      <c r="HQ65" s="87"/>
      <c r="HR65" s="64"/>
      <c r="HS65" s="65"/>
      <c r="HU65" s="86"/>
      <c r="HV65" s="87"/>
      <c r="HW65" s="64"/>
      <c r="HX65" s="65"/>
      <c r="HZ65" s="86"/>
      <c r="IA65" s="87"/>
      <c r="IB65" s="64"/>
      <c r="IC65" s="65"/>
      <c r="IE65" s="86"/>
      <c r="IF65" s="87"/>
      <c r="IG65" s="64"/>
      <c r="IH65" s="65"/>
    </row>
    <row r="66" spans="1:242" s="17" customFormat="1" ht="24" customHeight="1">
      <c r="A66" s="181"/>
      <c r="B66" s="182" t="s">
        <v>18</v>
      </c>
      <c r="C66" s="218">
        <v>59456305</v>
      </c>
      <c r="D66" s="218">
        <v>60753164</v>
      </c>
      <c r="E66" s="203">
        <v>2.1811967629000826</v>
      </c>
      <c r="F66" s="134"/>
    </row>
    <row r="67" spans="1:242" customFormat="1" ht="12" customHeight="1">
      <c r="A67" s="177" t="s">
        <v>163</v>
      </c>
      <c r="B67" s="134"/>
      <c r="C67" s="134"/>
      <c r="D67" s="134"/>
      <c r="E67" s="164"/>
      <c r="F67" s="164"/>
      <c r="G67" s="164"/>
    </row>
    <row r="68" spans="1:242" customFormat="1" ht="12" customHeight="1">
      <c r="A68" s="134"/>
      <c r="B68" s="134"/>
      <c r="C68" s="134"/>
      <c r="D68" s="134"/>
      <c r="E68" s="164"/>
      <c r="F68" s="164"/>
      <c r="G68" s="164"/>
    </row>
    <row r="69" spans="1:242" customFormat="1" ht="12" customHeight="1">
      <c r="A69" s="177"/>
      <c r="B69" s="134"/>
      <c r="C69" s="134"/>
      <c r="D69" s="134"/>
      <c r="E69" s="164"/>
      <c r="F69" s="164"/>
      <c r="G69" s="164"/>
    </row>
    <row r="70" spans="1:242" customFormat="1" ht="12" customHeight="1">
      <c r="A70" s="177"/>
      <c r="B70" s="134"/>
      <c r="C70" s="134"/>
      <c r="D70" s="134"/>
      <c r="E70" s="164"/>
      <c r="F70" s="164"/>
      <c r="G70" s="164"/>
    </row>
    <row r="71" spans="1:242" customFormat="1" ht="12" customHeight="1">
      <c r="A71" s="177"/>
      <c r="B71" s="134"/>
      <c r="C71" s="134"/>
      <c r="D71" s="134"/>
      <c r="E71" s="164"/>
      <c r="F71" s="164"/>
      <c r="G71" s="164"/>
    </row>
    <row r="72" spans="1:242" customFormat="1" ht="12" customHeight="1">
      <c r="A72" s="177"/>
      <c r="B72" s="134"/>
      <c r="C72" s="134"/>
      <c r="D72" s="134"/>
      <c r="E72" s="164"/>
      <c r="F72" s="164"/>
      <c r="G72" s="164"/>
    </row>
    <row r="73" spans="1:242">
      <c r="A73" s="128"/>
      <c r="B73" s="132"/>
      <c r="C73" s="131"/>
      <c r="D73" s="128"/>
      <c r="E73" s="151"/>
      <c r="F73" s="130"/>
    </row>
    <row r="74" spans="1:242">
      <c r="A74" s="128"/>
      <c r="B74" s="132"/>
      <c r="C74" s="6"/>
      <c r="D74" s="128"/>
      <c r="E74" s="151"/>
      <c r="F74" s="130"/>
    </row>
    <row r="75" spans="1:242">
      <c r="A75" s="128"/>
      <c r="B75" s="132"/>
      <c r="C75" s="131"/>
      <c r="D75" s="128"/>
      <c r="E75" s="151"/>
      <c r="F75" s="130"/>
    </row>
    <row r="76" spans="1:242">
      <c r="A76" s="132"/>
    </row>
    <row r="113" ht="13.5" customHeight="1"/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5"/>
  <sheetViews>
    <sheetView workbookViewId="0"/>
  </sheetViews>
  <sheetFormatPr defaultRowHeight="13.2"/>
  <cols>
    <col min="1" max="1" width="5.6640625" style="5" customWidth="1"/>
    <col min="2" max="2" width="28.109375" customWidth="1"/>
    <col min="3" max="3" width="17.88671875" style="5" customWidth="1"/>
    <col min="4" max="4" width="17.5546875" customWidth="1"/>
    <col min="5" max="5" width="11.44140625" style="5" customWidth="1"/>
    <col min="7" max="7" width="9.109375" style="3"/>
    <col min="8" max="8" width="10.6640625" customWidth="1"/>
    <col min="9" max="9" width="10.44140625" customWidth="1"/>
  </cols>
  <sheetData>
    <row r="1" spans="1:9" s="14" customFormat="1" ht="15.6">
      <c r="A1" s="99" t="s">
        <v>63</v>
      </c>
      <c r="B1" s="94"/>
      <c r="C1" s="108"/>
      <c r="D1" s="12"/>
      <c r="E1" s="12"/>
      <c r="G1" s="17"/>
    </row>
    <row r="2" spans="1:9">
      <c r="A2" s="12"/>
      <c r="B2" s="100"/>
      <c r="C2" s="12"/>
      <c r="D2" s="12"/>
      <c r="E2" s="12"/>
    </row>
    <row r="3" spans="1:9" ht="19.5" customHeight="1">
      <c r="A3" s="162"/>
      <c r="B3" s="163" t="s">
        <v>16</v>
      </c>
      <c r="C3" s="179" t="s">
        <v>157</v>
      </c>
      <c r="D3" s="179" t="s">
        <v>161</v>
      </c>
      <c r="E3" s="161" t="s">
        <v>17</v>
      </c>
      <c r="F3" s="164"/>
    </row>
    <row r="4" spans="1:9">
      <c r="A4" s="69">
        <v>1</v>
      </c>
      <c r="B4" s="198" t="s">
        <v>19</v>
      </c>
      <c r="C4" s="220">
        <v>5712127417</v>
      </c>
      <c r="D4" s="220">
        <v>5735525972</v>
      </c>
      <c r="E4" s="196">
        <v>0.40962943036534855</v>
      </c>
      <c r="F4" s="69"/>
      <c r="G4" s="75"/>
      <c r="H4" s="75"/>
      <c r="I4" s="62"/>
    </row>
    <row r="5" spans="1:9">
      <c r="A5" s="69">
        <v>2</v>
      </c>
      <c r="B5" s="198" t="s">
        <v>20</v>
      </c>
      <c r="C5" s="220">
        <v>3282159834</v>
      </c>
      <c r="D5" s="220">
        <v>3335218473</v>
      </c>
      <c r="E5" s="196">
        <v>1.6165769396835536</v>
      </c>
      <c r="F5" s="69"/>
      <c r="G5" s="72"/>
      <c r="I5" s="71"/>
    </row>
    <row r="6" spans="1:9">
      <c r="A6" s="69">
        <v>3</v>
      </c>
      <c r="B6" s="198" t="s">
        <v>21</v>
      </c>
      <c r="C6" s="220">
        <v>4911161850</v>
      </c>
      <c r="D6" s="220">
        <v>5111759846</v>
      </c>
      <c r="E6" s="196">
        <v>4.0845323800517797</v>
      </c>
      <c r="F6" s="69"/>
      <c r="G6" s="72"/>
      <c r="I6" s="71"/>
    </row>
    <row r="7" spans="1:9">
      <c r="A7" s="69">
        <v>4</v>
      </c>
      <c r="B7" s="198" t="s">
        <v>22</v>
      </c>
      <c r="C7" s="220">
        <v>1676763720</v>
      </c>
      <c r="D7" s="220">
        <v>1774890440</v>
      </c>
      <c r="E7" s="196">
        <v>5.8521495205060861</v>
      </c>
      <c r="F7" s="69"/>
      <c r="G7" s="72"/>
      <c r="I7" s="71"/>
    </row>
    <row r="8" spans="1:9">
      <c r="A8" s="69">
        <v>5</v>
      </c>
      <c r="B8" s="198" t="s">
        <v>23</v>
      </c>
      <c r="C8" s="220">
        <v>1494126240</v>
      </c>
      <c r="D8" s="220">
        <v>1552252895</v>
      </c>
      <c r="E8" s="196">
        <v>3.8903442991537314</v>
      </c>
      <c r="F8" s="69"/>
      <c r="G8" s="72"/>
      <c r="I8" s="71"/>
    </row>
    <row r="9" spans="1:9">
      <c r="A9" s="69">
        <v>6</v>
      </c>
      <c r="B9" s="198" t="s">
        <v>26</v>
      </c>
      <c r="C9" s="220">
        <v>2808189122</v>
      </c>
      <c r="D9" s="220">
        <v>2954817649</v>
      </c>
      <c r="E9" s="196">
        <v>5.2214619681871977</v>
      </c>
      <c r="F9" s="69"/>
      <c r="G9" s="72"/>
      <c r="I9" s="71"/>
    </row>
    <row r="10" spans="1:9">
      <c r="A10" s="69">
        <v>7</v>
      </c>
      <c r="B10" s="198" t="s">
        <v>24</v>
      </c>
      <c r="C10" s="220">
        <v>5591120964</v>
      </c>
      <c r="D10" s="220">
        <v>5689048398</v>
      </c>
      <c r="E10" s="196">
        <v>1.7514812258674646</v>
      </c>
      <c r="F10" s="69"/>
      <c r="G10" s="72"/>
      <c r="I10" s="71"/>
    </row>
    <row r="11" spans="1:9">
      <c r="A11" s="69">
        <v>8</v>
      </c>
      <c r="B11" s="198" t="s">
        <v>25</v>
      </c>
      <c r="C11" s="220">
        <v>2205708189</v>
      </c>
      <c r="D11" s="220">
        <v>2221011060</v>
      </c>
      <c r="E11" s="196">
        <v>0.6937849293173205</v>
      </c>
      <c r="F11" s="69"/>
      <c r="G11" s="72"/>
      <c r="I11" s="71"/>
    </row>
    <row r="12" spans="1:9">
      <c r="A12" s="69">
        <v>9</v>
      </c>
      <c r="B12" s="198" t="s">
        <v>27</v>
      </c>
      <c r="C12" s="220">
        <v>5641435820</v>
      </c>
      <c r="D12" s="220">
        <v>5691480696</v>
      </c>
      <c r="E12" s="196">
        <v>0.8870946616565426</v>
      </c>
      <c r="F12" s="69"/>
      <c r="G12" s="72"/>
      <c r="I12" s="71"/>
    </row>
    <row r="13" spans="1:9">
      <c r="A13" s="69">
        <v>10</v>
      </c>
      <c r="B13" s="198" t="s">
        <v>29</v>
      </c>
      <c r="C13" s="220">
        <v>879583332</v>
      </c>
      <c r="D13" s="220">
        <v>900731292</v>
      </c>
      <c r="E13" s="196">
        <v>2.4043156834172477</v>
      </c>
      <c r="F13" s="69"/>
      <c r="G13" s="72"/>
      <c r="I13" s="71"/>
    </row>
    <row r="14" spans="1:9">
      <c r="A14" s="69">
        <v>11</v>
      </c>
      <c r="B14" s="198" t="s">
        <v>28</v>
      </c>
      <c r="C14" s="220">
        <v>1816750325</v>
      </c>
      <c r="D14" s="220">
        <v>1814220096</v>
      </c>
      <c r="E14" s="196">
        <v>-0.13927224699959803</v>
      </c>
      <c r="F14" s="69"/>
      <c r="G14" s="72"/>
      <c r="I14" s="71"/>
    </row>
    <row r="15" spans="1:9">
      <c r="A15" s="69">
        <v>12</v>
      </c>
      <c r="B15" s="198" t="s">
        <v>38</v>
      </c>
      <c r="C15" s="220">
        <v>4076389680</v>
      </c>
      <c r="D15" s="220">
        <v>4112228790</v>
      </c>
      <c r="E15" s="196">
        <v>0.87918753635937963</v>
      </c>
      <c r="F15" s="69"/>
      <c r="G15" s="72"/>
      <c r="I15" s="71"/>
    </row>
    <row r="16" spans="1:9">
      <c r="A16" s="69">
        <v>13</v>
      </c>
      <c r="B16" s="198" t="s">
        <v>32</v>
      </c>
      <c r="C16" s="220">
        <v>1072953232</v>
      </c>
      <c r="D16" s="220">
        <v>1134162160</v>
      </c>
      <c r="E16" s="196">
        <v>5.7047153757024152</v>
      </c>
      <c r="F16" s="69"/>
      <c r="G16" s="72"/>
      <c r="I16" s="71"/>
    </row>
    <row r="17" spans="1:9">
      <c r="A17" s="69">
        <v>14</v>
      </c>
      <c r="B17" s="198" t="s">
        <v>31</v>
      </c>
      <c r="C17" s="220">
        <v>462819340</v>
      </c>
      <c r="D17" s="220">
        <v>447847020</v>
      </c>
      <c r="E17" s="196">
        <v>-3.2350247074808927</v>
      </c>
      <c r="F17" s="69"/>
      <c r="G17" s="72"/>
      <c r="I17" s="71"/>
    </row>
    <row r="18" spans="1:9">
      <c r="A18" s="69">
        <v>15</v>
      </c>
      <c r="B18" s="198" t="s">
        <v>37</v>
      </c>
      <c r="C18" s="220">
        <v>1400678100</v>
      </c>
      <c r="D18" s="220">
        <v>1472179104</v>
      </c>
      <c r="E18" s="196">
        <v>5.1047420531526839</v>
      </c>
      <c r="F18" s="69"/>
      <c r="G18" s="72"/>
      <c r="I18" s="71"/>
    </row>
    <row r="19" spans="1:9">
      <c r="A19" s="69">
        <v>16</v>
      </c>
      <c r="B19" s="198" t="s">
        <v>30</v>
      </c>
      <c r="C19" s="220">
        <v>1809102060</v>
      </c>
      <c r="D19" s="220">
        <v>1791158076</v>
      </c>
      <c r="E19" s="196">
        <v>-0.99187239884078182</v>
      </c>
      <c r="F19" s="69"/>
      <c r="G19" s="72"/>
      <c r="I19" s="71"/>
    </row>
    <row r="20" spans="1:9">
      <c r="A20" s="69">
        <v>17</v>
      </c>
      <c r="B20" s="198" t="s">
        <v>34</v>
      </c>
      <c r="C20" s="220">
        <v>414242808</v>
      </c>
      <c r="D20" s="220">
        <v>426536460</v>
      </c>
      <c r="E20" s="196">
        <v>2.9677406010631331</v>
      </c>
      <c r="F20" s="69"/>
      <c r="G20" s="72"/>
      <c r="I20" s="71"/>
    </row>
    <row r="21" spans="1:9">
      <c r="A21" s="69">
        <v>18</v>
      </c>
      <c r="B21" s="198" t="s">
        <v>41</v>
      </c>
      <c r="C21" s="220">
        <v>1978206756</v>
      </c>
      <c r="D21" s="220">
        <v>1972903011</v>
      </c>
      <c r="E21" s="196">
        <v>-0.26810872948004433</v>
      </c>
      <c r="F21" s="69"/>
      <c r="G21" s="72"/>
      <c r="I21" s="71"/>
    </row>
    <row r="22" spans="1:9">
      <c r="A22" s="69">
        <v>19</v>
      </c>
      <c r="B22" s="198" t="s">
        <v>43</v>
      </c>
      <c r="C22" s="220">
        <v>862500914</v>
      </c>
      <c r="D22" s="220">
        <v>871465406</v>
      </c>
      <c r="E22" s="196">
        <v>1.0393602898837044</v>
      </c>
      <c r="F22" s="69"/>
      <c r="G22" s="72"/>
      <c r="I22" s="71"/>
    </row>
    <row r="23" spans="1:9">
      <c r="A23" s="69">
        <v>20</v>
      </c>
      <c r="B23" s="198" t="s">
        <v>35</v>
      </c>
      <c r="C23" s="220">
        <v>624078098</v>
      </c>
      <c r="D23" s="220">
        <v>660092137</v>
      </c>
      <c r="E23" s="196">
        <v>5.7707583578746258</v>
      </c>
      <c r="F23" s="69"/>
      <c r="G23" s="72"/>
      <c r="I23" s="71"/>
    </row>
    <row r="24" spans="1:9">
      <c r="A24" s="69">
        <v>21</v>
      </c>
      <c r="B24" s="198" t="s">
        <v>68</v>
      </c>
      <c r="C24" s="220">
        <v>653152950</v>
      </c>
      <c r="D24" s="220">
        <v>688161312</v>
      </c>
      <c r="E24" s="196">
        <v>5.3599026078041909</v>
      </c>
      <c r="F24" s="69"/>
      <c r="G24" s="72"/>
      <c r="I24" s="71"/>
    </row>
    <row r="25" spans="1:9">
      <c r="A25" s="69">
        <v>22</v>
      </c>
      <c r="B25" s="198" t="s">
        <v>69</v>
      </c>
      <c r="C25" s="220">
        <v>1050293992</v>
      </c>
      <c r="D25" s="220">
        <v>1125375644</v>
      </c>
      <c r="E25" s="196">
        <v>7.14863196132612</v>
      </c>
      <c r="F25" s="69"/>
      <c r="G25" s="72"/>
      <c r="I25" s="71"/>
    </row>
    <row r="26" spans="1:9">
      <c r="A26" s="69">
        <v>23</v>
      </c>
      <c r="B26" s="198" t="s">
        <v>40</v>
      </c>
      <c r="C26" s="220">
        <v>1514873560</v>
      </c>
      <c r="D26" s="220">
        <v>1548473440</v>
      </c>
      <c r="E26" s="196">
        <v>2.2179989727987595</v>
      </c>
      <c r="F26" s="69"/>
      <c r="G26" s="72"/>
      <c r="I26" s="71"/>
    </row>
    <row r="27" spans="1:9">
      <c r="A27" s="69">
        <v>24</v>
      </c>
      <c r="B27" s="198" t="s">
        <v>59</v>
      </c>
      <c r="C27" s="220">
        <v>805392500</v>
      </c>
      <c r="D27" s="220">
        <v>898201250</v>
      </c>
      <c r="E27" s="196">
        <v>11.523418705786309</v>
      </c>
      <c r="F27" s="69"/>
      <c r="G27" s="72"/>
      <c r="I27" s="71"/>
    </row>
    <row r="28" spans="1:9">
      <c r="A28" s="69">
        <v>25</v>
      </c>
      <c r="B28" s="198" t="s">
        <v>36</v>
      </c>
      <c r="C28" s="220">
        <v>615679296</v>
      </c>
      <c r="D28" s="220">
        <v>638704556</v>
      </c>
      <c r="E28" s="196">
        <v>3.7398139176666421</v>
      </c>
      <c r="F28" s="69"/>
      <c r="G28" s="72"/>
      <c r="I28" s="71"/>
    </row>
    <row r="29" spans="1:9">
      <c r="A29" s="69">
        <v>26</v>
      </c>
      <c r="B29" s="198" t="s">
        <v>39</v>
      </c>
      <c r="C29" s="220">
        <v>313127374</v>
      </c>
      <c r="D29" s="220">
        <v>314383524</v>
      </c>
      <c r="E29" s="196">
        <v>0.40116262719336698</v>
      </c>
      <c r="F29" s="69"/>
      <c r="G29" s="72"/>
      <c r="I29" s="71"/>
    </row>
    <row r="30" spans="1:9">
      <c r="A30" s="69">
        <v>27</v>
      </c>
      <c r="B30" s="198" t="s">
        <v>33</v>
      </c>
      <c r="C30" s="220">
        <v>148554920</v>
      </c>
      <c r="D30" s="220">
        <v>138124664</v>
      </c>
      <c r="E30" s="196">
        <v>-7.0211447725864611</v>
      </c>
      <c r="F30" s="69"/>
      <c r="G30" s="72"/>
      <c r="I30" s="71"/>
    </row>
    <row r="31" spans="1:9">
      <c r="A31" s="69">
        <v>28</v>
      </c>
      <c r="B31" s="198" t="s">
        <v>42</v>
      </c>
      <c r="C31" s="220">
        <v>317926130</v>
      </c>
      <c r="D31" s="220">
        <v>324901784</v>
      </c>
      <c r="E31" s="196">
        <v>2.1941115692503792</v>
      </c>
      <c r="F31" s="69"/>
      <c r="G31" s="72"/>
      <c r="I31" s="71"/>
    </row>
    <row r="32" spans="1:9">
      <c r="A32" s="69">
        <v>29</v>
      </c>
      <c r="B32" s="198" t="s">
        <v>66</v>
      </c>
      <c r="C32" s="220">
        <v>627982240</v>
      </c>
      <c r="D32" s="220">
        <v>659791680</v>
      </c>
      <c r="E32" s="196">
        <v>5.0653407013548666</v>
      </c>
      <c r="F32" s="69"/>
      <c r="G32" s="72"/>
      <c r="I32" s="71"/>
    </row>
    <row r="33" spans="1:15">
      <c r="A33" s="69">
        <v>30</v>
      </c>
      <c r="B33" s="198" t="s">
        <v>47</v>
      </c>
      <c r="C33" s="220">
        <v>309422304</v>
      </c>
      <c r="D33" s="220">
        <v>287922132</v>
      </c>
      <c r="E33" s="196">
        <v>-6.948488108989066</v>
      </c>
      <c r="F33" s="69"/>
      <c r="G33" s="72"/>
      <c r="I33" s="71"/>
    </row>
    <row r="34" spans="1:15">
      <c r="A34" s="69">
        <v>31</v>
      </c>
      <c r="B34" s="198" t="s">
        <v>134</v>
      </c>
      <c r="C34" s="220">
        <v>389683008</v>
      </c>
      <c r="D34" s="220">
        <v>390213868</v>
      </c>
      <c r="E34" s="196">
        <v>0.1362286753853019</v>
      </c>
      <c r="F34" s="69"/>
      <c r="G34" s="72"/>
      <c r="I34" s="71"/>
    </row>
    <row r="35" spans="1:15">
      <c r="A35" s="69">
        <v>32</v>
      </c>
      <c r="B35" s="198" t="s">
        <v>60</v>
      </c>
      <c r="C35" s="220">
        <v>437251881</v>
      </c>
      <c r="D35" s="220">
        <v>455933208</v>
      </c>
      <c r="E35" s="196">
        <v>4.2724406255898986</v>
      </c>
      <c r="F35" s="69"/>
      <c r="G35" s="72"/>
      <c r="I35" s="71"/>
    </row>
    <row r="36" spans="1:15">
      <c r="A36" s="69">
        <v>33</v>
      </c>
      <c r="B36" s="198" t="s">
        <v>48</v>
      </c>
      <c r="C36" s="220">
        <v>200817646</v>
      </c>
      <c r="D36" s="220">
        <v>234895642</v>
      </c>
      <c r="E36" s="196">
        <v>16.969622281101731</v>
      </c>
      <c r="F36" s="69"/>
      <c r="G36" s="72"/>
      <c r="I36" s="71"/>
    </row>
    <row r="37" spans="1:15">
      <c r="A37" s="69">
        <v>34</v>
      </c>
      <c r="B37" s="198" t="s">
        <v>45</v>
      </c>
      <c r="C37" s="220">
        <v>610235145</v>
      </c>
      <c r="D37" s="220">
        <v>627984513</v>
      </c>
      <c r="E37" s="196">
        <v>2.9086112370666557</v>
      </c>
      <c r="F37" s="69"/>
      <c r="G37" s="72"/>
      <c r="I37" s="71"/>
    </row>
    <row r="38" spans="1:15">
      <c r="A38" s="69">
        <v>35</v>
      </c>
      <c r="B38" s="198" t="s">
        <v>51</v>
      </c>
      <c r="C38" s="220">
        <v>317931244</v>
      </c>
      <c r="D38" s="220">
        <v>328852630</v>
      </c>
      <c r="E38" s="196">
        <v>3.4351408381870141</v>
      </c>
      <c r="F38" s="69"/>
      <c r="G38" s="72"/>
      <c r="I38" s="71"/>
    </row>
    <row r="39" spans="1:15">
      <c r="A39" s="69">
        <v>36</v>
      </c>
      <c r="B39" s="198" t="s">
        <v>44</v>
      </c>
      <c r="C39" s="220">
        <v>983851588</v>
      </c>
      <c r="D39" s="220">
        <v>1000424560</v>
      </c>
      <c r="E39" s="196">
        <v>1.6844991868834591</v>
      </c>
      <c r="F39" s="69"/>
      <c r="G39" s="72"/>
      <c r="I39" s="71"/>
    </row>
    <row r="40" spans="1:15">
      <c r="A40" s="69">
        <v>37</v>
      </c>
      <c r="B40" s="198" t="s">
        <v>127</v>
      </c>
      <c r="C40" s="220">
        <v>564349473</v>
      </c>
      <c r="D40" s="220">
        <v>588773340</v>
      </c>
      <c r="E40" s="196">
        <v>4.3277912301691828</v>
      </c>
      <c r="F40" s="69"/>
      <c r="G40" s="72"/>
      <c r="I40" s="71"/>
    </row>
    <row r="41" spans="1:15">
      <c r="A41" s="69">
        <v>38</v>
      </c>
      <c r="B41" s="198" t="s">
        <v>136</v>
      </c>
      <c r="C41" s="220">
        <v>922126465</v>
      </c>
      <c r="D41" s="220">
        <v>926359577</v>
      </c>
      <c r="E41" s="196">
        <v>0.45905981019642467</v>
      </c>
      <c r="F41" s="69"/>
      <c r="G41" s="72"/>
      <c r="I41" s="71"/>
    </row>
    <row r="42" spans="1:15">
      <c r="A42" s="69">
        <v>39</v>
      </c>
      <c r="B42" s="198" t="s">
        <v>50</v>
      </c>
      <c r="C42" s="220">
        <v>451362911</v>
      </c>
      <c r="D42" s="220">
        <v>473901086</v>
      </c>
      <c r="E42" s="196">
        <v>4.9933599883221245</v>
      </c>
      <c r="F42" s="69"/>
      <c r="G42" s="72"/>
      <c r="I42" s="71"/>
      <c r="O42" s="111"/>
    </row>
    <row r="43" spans="1:15">
      <c r="A43" s="69">
        <v>40</v>
      </c>
      <c r="B43" s="198" t="s">
        <v>49</v>
      </c>
      <c r="C43" s="220">
        <v>257808330</v>
      </c>
      <c r="D43" s="220">
        <v>261865365</v>
      </c>
      <c r="E43" s="196">
        <v>1.5736632714699328</v>
      </c>
      <c r="F43" s="69"/>
      <c r="G43" s="72"/>
      <c r="I43" s="71"/>
    </row>
    <row r="44" spans="1:15">
      <c r="A44" s="69">
        <v>41</v>
      </c>
      <c r="B44" s="198" t="s">
        <v>145</v>
      </c>
      <c r="C44" s="220">
        <v>385234122</v>
      </c>
      <c r="D44" s="220">
        <v>352870714</v>
      </c>
      <c r="E44" s="196">
        <v>-8.4009712929842699</v>
      </c>
      <c r="F44" s="69"/>
      <c r="G44" s="72"/>
      <c r="I44" s="71"/>
    </row>
    <row r="45" spans="1:15">
      <c r="A45" s="69">
        <v>42</v>
      </c>
      <c r="B45" s="198" t="s">
        <v>71</v>
      </c>
      <c r="C45" s="220">
        <v>96103224</v>
      </c>
      <c r="D45" s="220">
        <v>94287802</v>
      </c>
      <c r="E45" s="196">
        <v>-1.8890334001698008</v>
      </c>
      <c r="F45" s="69"/>
      <c r="G45" s="72"/>
      <c r="I45" s="71"/>
    </row>
    <row r="46" spans="1:15">
      <c r="A46" s="69">
        <v>43</v>
      </c>
      <c r="B46" s="198" t="s">
        <v>46</v>
      </c>
      <c r="C46" s="220">
        <v>90818544</v>
      </c>
      <c r="D46" s="220">
        <v>91145478</v>
      </c>
      <c r="E46" s="196">
        <v>0.3599859517677359</v>
      </c>
      <c r="F46" s="69"/>
      <c r="G46" s="72"/>
      <c r="I46" s="71"/>
    </row>
    <row r="47" spans="1:15">
      <c r="A47" s="69">
        <v>44</v>
      </c>
      <c r="B47" s="198" t="s">
        <v>52</v>
      </c>
      <c r="C47" s="220">
        <v>187579476</v>
      </c>
      <c r="D47" s="220">
        <v>189743148</v>
      </c>
      <c r="E47" s="196">
        <v>1.1534694765860205</v>
      </c>
      <c r="F47" s="69"/>
      <c r="G47" s="72"/>
      <c r="I47" s="71"/>
    </row>
    <row r="48" spans="1:15">
      <c r="A48" s="69">
        <v>45</v>
      </c>
      <c r="B48" s="198" t="s">
        <v>72</v>
      </c>
      <c r="C48" s="220">
        <v>123236772</v>
      </c>
      <c r="D48" s="220">
        <v>124037350</v>
      </c>
      <c r="E48" s="196">
        <v>0.64962590873444825</v>
      </c>
      <c r="F48" s="69"/>
      <c r="G48" s="72"/>
      <c r="I48" s="71"/>
    </row>
    <row r="49" spans="1:10">
      <c r="A49" s="69">
        <v>46</v>
      </c>
      <c r="B49" s="198" t="s">
        <v>53</v>
      </c>
      <c r="C49" s="220">
        <v>143426208</v>
      </c>
      <c r="D49" s="220">
        <v>166087080</v>
      </c>
      <c r="E49" s="196">
        <v>15.799673097402115</v>
      </c>
      <c r="F49" s="69"/>
      <c r="G49" s="72"/>
      <c r="I49" s="71"/>
    </row>
    <row r="50" spans="1:10">
      <c r="A50" s="69">
        <v>47</v>
      </c>
      <c r="B50" s="198" t="s">
        <v>54</v>
      </c>
      <c r="C50" s="220">
        <v>52879800</v>
      </c>
      <c r="D50" s="220">
        <v>56579650</v>
      </c>
      <c r="E50" s="196">
        <v>6.9967170828936567</v>
      </c>
      <c r="F50" s="69"/>
      <c r="G50" s="73"/>
      <c r="H50" s="96"/>
      <c r="I50" s="96"/>
      <c r="J50" s="97"/>
    </row>
    <row r="51" spans="1:10">
      <c r="A51" s="69">
        <v>48</v>
      </c>
      <c r="B51" s="198" t="s">
        <v>144</v>
      </c>
      <c r="C51" s="220">
        <v>500789806</v>
      </c>
      <c r="D51" s="220">
        <v>483608675</v>
      </c>
      <c r="E51" s="196">
        <v>-3.4308068563200749</v>
      </c>
      <c r="F51" s="69"/>
      <c r="G51" s="73"/>
      <c r="H51" s="96"/>
      <c r="I51" s="96"/>
      <c r="J51" s="97"/>
    </row>
    <row r="52" spans="1:10">
      <c r="A52" s="69">
        <v>49</v>
      </c>
      <c r="B52" s="198" t="s">
        <v>146</v>
      </c>
      <c r="C52" s="220">
        <v>153970796</v>
      </c>
      <c r="D52" s="220">
        <v>161593828</v>
      </c>
      <c r="E52" s="196">
        <v>4.9509596612074409</v>
      </c>
      <c r="F52" s="69"/>
      <c r="G52" s="73"/>
      <c r="H52" s="98"/>
      <c r="I52" s="96"/>
      <c r="J52" s="97"/>
    </row>
    <row r="53" spans="1:10">
      <c r="A53" s="69">
        <v>50</v>
      </c>
      <c r="B53" s="198" t="s">
        <v>147</v>
      </c>
      <c r="C53" s="220">
        <v>59874582</v>
      </c>
      <c r="D53" s="220">
        <v>63370257</v>
      </c>
      <c r="E53" s="196">
        <v>5.8383288588135782</v>
      </c>
      <c r="F53" s="69"/>
      <c r="G53" s="73"/>
      <c r="H53" s="98"/>
      <c r="I53" s="96"/>
      <c r="J53" s="97"/>
    </row>
    <row r="54" spans="1:10">
      <c r="A54" s="69">
        <v>51</v>
      </c>
      <c r="B54" s="198" t="s">
        <v>58</v>
      </c>
      <c r="C54" s="220">
        <v>52761486</v>
      </c>
      <c r="D54" s="220">
        <v>54482367</v>
      </c>
      <c r="E54" s="196">
        <v>3.2616234501052528</v>
      </c>
      <c r="F54" s="135"/>
      <c r="G54" s="73"/>
      <c r="H54" s="98"/>
      <c r="I54" s="96"/>
      <c r="J54" s="97"/>
    </row>
    <row r="55" spans="1:10">
      <c r="A55" s="69">
        <v>52</v>
      </c>
      <c r="B55" s="198" t="s">
        <v>70</v>
      </c>
      <c r="C55" s="220">
        <v>41097498</v>
      </c>
      <c r="D55" s="220">
        <v>41497986</v>
      </c>
      <c r="E55" s="196">
        <v>0.9744826801865164</v>
      </c>
      <c r="F55" s="135"/>
      <c r="G55" s="73"/>
      <c r="H55" s="98"/>
      <c r="I55" s="96"/>
      <c r="J55" s="97"/>
    </row>
    <row r="56" spans="1:10">
      <c r="A56" s="69">
        <v>53</v>
      </c>
      <c r="B56" s="198" t="s">
        <v>55</v>
      </c>
      <c r="C56" s="220">
        <v>70712688</v>
      </c>
      <c r="D56" s="220">
        <v>72980372</v>
      </c>
      <c r="E56" s="196">
        <v>3.2068983150520314</v>
      </c>
      <c r="F56" s="135"/>
      <c r="G56" s="73"/>
      <c r="H56" s="98"/>
      <c r="I56" s="96"/>
      <c r="J56" s="97"/>
    </row>
    <row r="57" spans="1:10">
      <c r="A57" s="69">
        <v>54</v>
      </c>
      <c r="B57" s="198" t="s">
        <v>135</v>
      </c>
      <c r="C57" s="220">
        <v>257312640</v>
      </c>
      <c r="D57" s="220">
        <v>263429504</v>
      </c>
      <c r="E57" s="196">
        <v>2.3772108513596533</v>
      </c>
      <c r="F57" s="135"/>
      <c r="G57" s="73"/>
      <c r="H57" s="98"/>
      <c r="I57" s="96"/>
      <c r="J57" s="97"/>
    </row>
    <row r="58" spans="1:10">
      <c r="A58" s="69">
        <v>55</v>
      </c>
      <c r="B58" s="198" t="s">
        <v>137</v>
      </c>
      <c r="C58" s="220">
        <v>69024823</v>
      </c>
      <c r="D58" s="220">
        <v>68924740</v>
      </c>
      <c r="E58" s="196">
        <v>-0.14499566337171194</v>
      </c>
      <c r="F58" s="135"/>
      <c r="G58" s="73"/>
      <c r="H58" s="98"/>
      <c r="I58" s="96"/>
      <c r="J58" s="97"/>
    </row>
    <row r="59" spans="1:10">
      <c r="A59" s="69">
        <v>56</v>
      </c>
      <c r="B59" s="198" t="s">
        <v>73</v>
      </c>
      <c r="C59" s="220">
        <v>239865197</v>
      </c>
      <c r="D59" s="220">
        <v>236607514</v>
      </c>
      <c r="E59" s="196">
        <v>-1.3581307504147841</v>
      </c>
      <c r="F59" s="135"/>
      <c r="G59" s="73"/>
      <c r="H59" s="98"/>
      <c r="I59" s="96"/>
      <c r="J59" s="97"/>
    </row>
    <row r="60" spans="1:10">
      <c r="A60" s="69">
        <v>57</v>
      </c>
      <c r="B60" s="198" t="s">
        <v>152</v>
      </c>
      <c r="C60" s="220">
        <v>55939712</v>
      </c>
      <c r="D60" s="220">
        <v>60310620</v>
      </c>
      <c r="E60" s="196">
        <v>7.8136047607824652</v>
      </c>
      <c r="F60" s="135"/>
      <c r="G60" s="73"/>
      <c r="H60" s="98"/>
      <c r="I60" s="96"/>
      <c r="J60" s="97"/>
    </row>
    <row r="61" spans="1:10">
      <c r="A61" s="69">
        <v>58</v>
      </c>
      <c r="B61" s="198" t="s">
        <v>153</v>
      </c>
      <c r="C61" s="220">
        <v>40343877</v>
      </c>
      <c r="D61" s="220">
        <v>40413905</v>
      </c>
      <c r="E61" s="196">
        <v>0.17357776497286068</v>
      </c>
      <c r="F61" s="135"/>
      <c r="G61" s="73"/>
      <c r="H61" s="98"/>
      <c r="I61" s="96"/>
      <c r="J61" s="97"/>
    </row>
    <row r="62" spans="1:10">
      <c r="A62" s="69">
        <v>59</v>
      </c>
      <c r="B62" s="198" t="s">
        <v>155</v>
      </c>
      <c r="C62" s="220">
        <v>44139150</v>
      </c>
      <c r="D62" s="220">
        <v>45372360</v>
      </c>
      <c r="E62" s="196">
        <v>2.7939142461964042</v>
      </c>
      <c r="F62" s="135"/>
      <c r="G62" s="73"/>
      <c r="H62" s="98"/>
      <c r="I62" s="96"/>
      <c r="J62" s="97"/>
    </row>
    <row r="63" spans="1:10">
      <c r="A63" s="69">
        <v>60</v>
      </c>
      <c r="B63" s="198" t="s">
        <v>158</v>
      </c>
      <c r="C63" s="225">
        <v>222033680</v>
      </c>
      <c r="D63" s="225">
        <v>228405440</v>
      </c>
      <c r="E63" s="196">
        <v>2.8697267909985547</v>
      </c>
      <c r="F63" s="174"/>
      <c r="G63" s="73"/>
      <c r="H63" s="98"/>
      <c r="I63" s="96"/>
      <c r="J63" s="97"/>
    </row>
    <row r="64" spans="1:10">
      <c r="A64" s="69">
        <v>61</v>
      </c>
      <c r="B64" s="198" t="s">
        <v>154</v>
      </c>
      <c r="C64" s="225">
        <v>138591908</v>
      </c>
      <c r="D64" s="225">
        <v>134843940</v>
      </c>
      <c r="E64" s="196">
        <v>-2.7043195047145177</v>
      </c>
      <c r="F64" s="135"/>
      <c r="G64" s="73"/>
      <c r="H64" s="98"/>
      <c r="I64" s="96"/>
      <c r="J64" s="97"/>
    </row>
    <row r="65" spans="1:10">
      <c r="A65" s="69">
        <v>62</v>
      </c>
      <c r="B65" s="198" t="s">
        <v>162</v>
      </c>
      <c r="C65" s="221">
        <v>17123800</v>
      </c>
      <c r="D65" s="221">
        <v>19953800</v>
      </c>
      <c r="E65" s="196">
        <v>16.526705520970815</v>
      </c>
      <c r="F65" s="135" t="s">
        <v>13</v>
      </c>
      <c r="G65" s="73"/>
      <c r="H65" s="98"/>
      <c r="I65" s="96"/>
      <c r="J65" s="97"/>
    </row>
    <row r="66" spans="1:10" s="3" customFormat="1" ht="25.5" customHeight="1">
      <c r="A66" s="120"/>
      <c r="B66" s="199" t="s">
        <v>18</v>
      </c>
      <c r="C66" s="222">
        <v>71622290560</v>
      </c>
      <c r="D66" s="222">
        <v>73263783439</v>
      </c>
      <c r="E66" s="197">
        <v>2.291874311985143</v>
      </c>
      <c r="F66" s="134"/>
    </row>
    <row r="67" spans="1:10" ht="12" customHeight="1">
      <c r="A67" s="177" t="s">
        <v>163</v>
      </c>
      <c r="B67" s="134"/>
      <c r="C67" s="188"/>
      <c r="D67" s="134"/>
      <c r="E67" s="164"/>
      <c r="F67" s="164"/>
      <c r="G67" s="164"/>
    </row>
    <row r="68" spans="1:10" ht="12" customHeight="1">
      <c r="A68" s="134"/>
      <c r="B68" s="134"/>
      <c r="C68" s="188"/>
      <c r="D68" s="134"/>
      <c r="E68" s="164"/>
      <c r="F68" s="164"/>
      <c r="G68" s="164"/>
    </row>
    <row r="69" spans="1:10" ht="12" customHeight="1">
      <c r="A69" s="177"/>
      <c r="B69" s="134"/>
      <c r="C69" s="188"/>
      <c r="D69" s="134"/>
      <c r="E69" s="164"/>
      <c r="F69" s="164"/>
      <c r="G69" s="164"/>
    </row>
    <row r="70" spans="1:10" ht="12" customHeight="1">
      <c r="A70" s="177"/>
      <c r="B70" s="134"/>
      <c r="C70" s="188"/>
      <c r="D70" s="134"/>
      <c r="E70" s="164"/>
      <c r="F70" s="164"/>
      <c r="G70" s="164"/>
    </row>
    <row r="71" spans="1:10" ht="12" customHeight="1">
      <c r="A71" s="177"/>
      <c r="B71" s="134"/>
      <c r="C71" s="188"/>
      <c r="D71" s="134"/>
      <c r="E71" s="164"/>
      <c r="F71" s="164"/>
      <c r="G71" s="164"/>
    </row>
    <row r="72" spans="1:10" ht="12" customHeight="1">
      <c r="A72" s="177"/>
      <c r="B72" s="134"/>
      <c r="C72" s="188"/>
      <c r="D72" s="134"/>
      <c r="E72" s="164"/>
      <c r="F72" s="164"/>
      <c r="G72" s="164"/>
    </row>
    <row r="73" spans="1:10" ht="15">
      <c r="A73" s="128"/>
      <c r="B73" s="132"/>
      <c r="C73" s="6"/>
      <c r="D73" s="128"/>
      <c r="E73" s="164"/>
      <c r="F73" s="164"/>
    </row>
    <row r="74" spans="1:10" ht="15">
      <c r="A74" s="128"/>
      <c r="B74" s="132"/>
      <c r="C74" s="191"/>
      <c r="D74" s="128"/>
      <c r="E74" s="164"/>
      <c r="F74" s="164"/>
    </row>
    <row r="75" spans="1:10">
      <c r="A75" s="128"/>
      <c r="B75" s="132"/>
      <c r="C75" s="6"/>
      <c r="D75" s="128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3"/>
  <sheetViews>
    <sheetView workbookViewId="0">
      <selection activeCell="D14" sqref="D13:D14"/>
    </sheetView>
  </sheetViews>
  <sheetFormatPr defaultRowHeight="13.2"/>
  <cols>
    <col min="1" max="1" width="6.33203125" customWidth="1"/>
    <col min="2" max="2" width="28.109375" customWidth="1"/>
    <col min="3" max="3" width="18.5546875" customWidth="1"/>
    <col min="4" max="4" width="18.109375" customWidth="1"/>
    <col min="5" max="5" width="10.33203125" customWidth="1"/>
  </cols>
  <sheetData>
    <row r="1" spans="1:9" ht="15.6">
      <c r="A1" s="113" t="s">
        <v>65</v>
      </c>
      <c r="B1" s="103"/>
      <c r="C1" s="102"/>
      <c r="D1" s="102"/>
      <c r="E1" s="102"/>
      <c r="F1" s="104"/>
    </row>
    <row r="2" spans="1:9">
      <c r="A2" s="102"/>
      <c r="B2" s="102"/>
      <c r="C2" s="102"/>
      <c r="D2" s="102"/>
      <c r="E2" s="102"/>
      <c r="F2" s="104"/>
      <c r="G2" s="74"/>
      <c r="H2" s="74"/>
      <c r="I2" s="70"/>
    </row>
    <row r="3" spans="1:9" ht="18" customHeight="1">
      <c r="A3" s="162"/>
      <c r="B3" s="163" t="s">
        <v>16</v>
      </c>
      <c r="C3" s="179" t="s">
        <v>157</v>
      </c>
      <c r="D3" s="179" t="s">
        <v>161</v>
      </c>
      <c r="E3" s="161" t="s">
        <v>17</v>
      </c>
      <c r="F3" s="136"/>
    </row>
    <row r="4" spans="1:9">
      <c r="A4" s="128">
        <v>1</v>
      </c>
      <c r="B4" s="200" t="s">
        <v>19</v>
      </c>
      <c r="C4" s="216">
        <v>9402975</v>
      </c>
      <c r="D4" s="216">
        <v>9459747</v>
      </c>
      <c r="E4" s="133">
        <v>0.60376636117824412</v>
      </c>
      <c r="F4" s="136"/>
      <c r="G4" s="66"/>
      <c r="H4" s="85"/>
      <c r="I4" s="74"/>
    </row>
    <row r="5" spans="1:9">
      <c r="A5" s="128">
        <v>2</v>
      </c>
      <c r="B5" s="200" t="s">
        <v>20</v>
      </c>
      <c r="C5" s="216">
        <v>5035483</v>
      </c>
      <c r="D5" s="216">
        <v>5136803</v>
      </c>
      <c r="E5" s="133">
        <v>2.0121207836467723</v>
      </c>
      <c r="F5" s="136"/>
    </row>
    <row r="6" spans="1:9">
      <c r="A6" s="128">
        <v>3</v>
      </c>
      <c r="B6" s="200" t="s">
        <v>21</v>
      </c>
      <c r="C6" s="216">
        <v>4126693</v>
      </c>
      <c r="D6" s="216">
        <v>4366000</v>
      </c>
      <c r="E6" s="133">
        <v>5.7990017672746674</v>
      </c>
      <c r="F6" s="137"/>
    </row>
    <row r="7" spans="1:9">
      <c r="A7" s="128">
        <v>4</v>
      </c>
      <c r="B7" s="200" t="s">
        <v>22</v>
      </c>
      <c r="C7" s="216">
        <v>2805233</v>
      </c>
      <c r="D7" s="216">
        <v>2933319</v>
      </c>
      <c r="E7" s="133">
        <v>4.5659665346871368</v>
      </c>
      <c r="F7" s="136"/>
    </row>
    <row r="8" spans="1:9">
      <c r="A8" s="128">
        <v>5</v>
      </c>
      <c r="B8" s="200" t="s">
        <v>23</v>
      </c>
      <c r="C8" s="216">
        <v>2721960</v>
      </c>
      <c r="D8" s="216">
        <v>2883748</v>
      </c>
      <c r="E8" s="133">
        <v>5.9438051991946983</v>
      </c>
      <c r="F8" s="136"/>
    </row>
    <row r="9" spans="1:9">
      <c r="A9" s="128">
        <v>6</v>
      </c>
      <c r="B9" s="200" t="s">
        <v>26</v>
      </c>
      <c r="C9" s="216">
        <v>2368246</v>
      </c>
      <c r="D9" s="216">
        <v>2449246</v>
      </c>
      <c r="E9" s="133">
        <v>3.4202527946843357</v>
      </c>
      <c r="F9" s="136"/>
    </row>
    <row r="10" spans="1:9">
      <c r="A10" s="128">
        <v>7</v>
      </c>
      <c r="B10" s="200" t="s">
        <v>24</v>
      </c>
      <c r="C10" s="216">
        <v>2395334</v>
      </c>
      <c r="D10" s="216">
        <v>2448020</v>
      </c>
      <c r="E10" s="133">
        <v>2.1995262456091718</v>
      </c>
      <c r="F10" s="136"/>
    </row>
    <row r="11" spans="1:9">
      <c r="A11" s="128">
        <v>8</v>
      </c>
      <c r="B11" s="200" t="s">
        <v>25</v>
      </c>
      <c r="C11" s="216">
        <v>2284814</v>
      </c>
      <c r="D11" s="216">
        <v>2351775</v>
      </c>
      <c r="E11" s="133">
        <v>2.9306980787057504</v>
      </c>
      <c r="F11" s="136"/>
    </row>
    <row r="12" spans="1:9">
      <c r="A12" s="128">
        <v>9</v>
      </c>
      <c r="B12" s="200" t="s">
        <v>27</v>
      </c>
      <c r="C12" s="216">
        <v>1990491</v>
      </c>
      <c r="D12" s="216">
        <v>2071550</v>
      </c>
      <c r="E12" s="133">
        <v>4.0723118064839277</v>
      </c>
      <c r="F12" s="136"/>
    </row>
    <row r="13" spans="1:9">
      <c r="A13" s="128">
        <v>10</v>
      </c>
      <c r="B13" s="200" t="s">
        <v>29</v>
      </c>
      <c r="C13" s="216">
        <v>1636724</v>
      </c>
      <c r="D13" s="216">
        <v>1722104</v>
      </c>
      <c r="E13" s="133">
        <v>5.2165178735083009</v>
      </c>
      <c r="F13" s="136"/>
    </row>
    <row r="14" spans="1:9">
      <c r="A14" s="128">
        <v>11</v>
      </c>
      <c r="B14" s="200" t="s">
        <v>28</v>
      </c>
      <c r="C14" s="216">
        <v>1487547</v>
      </c>
      <c r="D14" s="216">
        <v>1488598</v>
      </c>
      <c r="E14" s="133">
        <v>7.0653229780302737E-2</v>
      </c>
      <c r="F14" s="136"/>
    </row>
    <row r="15" spans="1:9">
      <c r="A15" s="128">
        <v>12</v>
      </c>
      <c r="B15" s="200" t="s">
        <v>38</v>
      </c>
      <c r="C15" s="216">
        <v>1323387</v>
      </c>
      <c r="D15" s="216">
        <v>1369524</v>
      </c>
      <c r="E15" s="133">
        <v>3.4862817905873338</v>
      </c>
      <c r="F15" s="136"/>
    </row>
    <row r="16" spans="1:9">
      <c r="A16" s="128">
        <v>13</v>
      </c>
      <c r="B16" s="200" t="s">
        <v>32</v>
      </c>
      <c r="C16" s="216">
        <v>1151675</v>
      </c>
      <c r="D16" s="216">
        <v>1268904</v>
      </c>
      <c r="E16" s="133">
        <v>10.179000151952591</v>
      </c>
      <c r="F16" s="136"/>
    </row>
    <row r="17" spans="1:9">
      <c r="A17" s="128">
        <v>14</v>
      </c>
      <c r="B17" s="200" t="s">
        <v>31</v>
      </c>
      <c r="C17" s="216">
        <v>1274505</v>
      </c>
      <c r="D17" s="216">
        <v>1259499</v>
      </c>
      <c r="E17" s="133">
        <v>-1.1773982840396859</v>
      </c>
      <c r="F17" s="136"/>
    </row>
    <row r="18" spans="1:9">
      <c r="A18" s="128">
        <v>15</v>
      </c>
      <c r="B18" s="200" t="s">
        <v>37</v>
      </c>
      <c r="C18" s="216">
        <v>1014610</v>
      </c>
      <c r="D18" s="216">
        <v>1093141</v>
      </c>
      <c r="E18" s="133">
        <v>7.7400183321670397</v>
      </c>
      <c r="F18" s="136"/>
    </row>
    <row r="19" spans="1:9">
      <c r="A19" s="128">
        <v>16</v>
      </c>
      <c r="B19" s="200" t="s">
        <v>30</v>
      </c>
      <c r="C19" s="216">
        <v>1039399</v>
      </c>
      <c r="D19" s="216">
        <v>1028952</v>
      </c>
      <c r="E19" s="133">
        <v>-1.0051000626323481</v>
      </c>
      <c r="F19" s="136"/>
    </row>
    <row r="20" spans="1:9">
      <c r="A20" s="128">
        <v>17</v>
      </c>
      <c r="B20" s="200" t="s">
        <v>34</v>
      </c>
      <c r="C20" s="216">
        <v>1020685</v>
      </c>
      <c r="D20" s="216">
        <v>1055888</v>
      </c>
      <c r="E20" s="133">
        <v>3.4489582976138569</v>
      </c>
      <c r="F20" s="136"/>
    </row>
    <row r="21" spans="1:9">
      <c r="A21" s="128">
        <v>18</v>
      </c>
      <c r="B21" s="200" t="s">
        <v>41</v>
      </c>
      <c r="C21" s="216">
        <v>985837</v>
      </c>
      <c r="D21" s="216">
        <v>984483</v>
      </c>
      <c r="E21" s="133">
        <v>-0.13734522035590063</v>
      </c>
      <c r="F21" s="136"/>
    </row>
    <row r="22" spans="1:9">
      <c r="A22" s="128">
        <v>19</v>
      </c>
      <c r="B22" s="200" t="s">
        <v>43</v>
      </c>
      <c r="C22" s="216">
        <v>984994</v>
      </c>
      <c r="D22" s="216">
        <v>991291</v>
      </c>
      <c r="E22" s="133">
        <v>0.63929323427350826</v>
      </c>
      <c r="F22" s="136"/>
    </row>
    <row r="23" spans="1:9">
      <c r="A23" s="128">
        <v>20</v>
      </c>
      <c r="B23" s="200" t="s">
        <v>35</v>
      </c>
      <c r="C23" s="216">
        <v>989190</v>
      </c>
      <c r="D23" s="216">
        <v>1090592</v>
      </c>
      <c r="E23" s="133">
        <v>10.251013455453451</v>
      </c>
      <c r="F23" s="136"/>
    </row>
    <row r="24" spans="1:9">
      <c r="A24" s="128">
        <v>21</v>
      </c>
      <c r="B24" s="200" t="s">
        <v>68</v>
      </c>
      <c r="C24" s="216">
        <v>918768</v>
      </c>
      <c r="D24" s="216">
        <v>953138</v>
      </c>
      <c r="E24" s="133">
        <v>3.7408790902600004</v>
      </c>
      <c r="F24" s="136"/>
    </row>
    <row r="25" spans="1:9">
      <c r="A25" s="128">
        <v>22</v>
      </c>
      <c r="B25" s="200" t="s">
        <v>69</v>
      </c>
      <c r="C25" s="216">
        <v>819687</v>
      </c>
      <c r="D25" s="216">
        <v>862784</v>
      </c>
      <c r="E25" s="133">
        <v>5.2577386246213491</v>
      </c>
      <c r="F25" s="136"/>
    </row>
    <row r="26" spans="1:9">
      <c r="A26" s="128">
        <v>23</v>
      </c>
      <c r="B26" s="200" t="s">
        <v>40</v>
      </c>
      <c r="C26" s="216">
        <v>870562</v>
      </c>
      <c r="D26" s="216">
        <v>913659</v>
      </c>
      <c r="E26" s="133">
        <v>4.9504802644728345</v>
      </c>
      <c r="F26" s="136"/>
      <c r="I26" s="74"/>
    </row>
    <row r="27" spans="1:9">
      <c r="A27" s="128">
        <v>24</v>
      </c>
      <c r="B27" s="200" t="s">
        <v>59</v>
      </c>
      <c r="C27" s="216">
        <v>924194</v>
      </c>
      <c r="D27" s="216">
        <v>1031757</v>
      </c>
      <c r="E27" s="133">
        <v>11.638573719370608</v>
      </c>
      <c r="F27" s="136"/>
    </row>
    <row r="28" spans="1:9">
      <c r="A28" s="128">
        <v>25</v>
      </c>
      <c r="B28" s="200" t="s">
        <v>36</v>
      </c>
      <c r="C28" s="216">
        <v>833805</v>
      </c>
      <c r="D28" s="216">
        <v>882465</v>
      </c>
      <c r="E28" s="133">
        <v>5.8358968823645814</v>
      </c>
      <c r="F28" s="138"/>
    </row>
    <row r="29" spans="1:9">
      <c r="A29" s="128">
        <v>26</v>
      </c>
      <c r="B29" s="200" t="s">
        <v>39</v>
      </c>
      <c r="C29" s="216">
        <v>742717</v>
      </c>
      <c r="D29" s="216">
        <v>740228</v>
      </c>
      <c r="E29" s="133">
        <v>-0.33512091415707462</v>
      </c>
      <c r="F29" s="138"/>
    </row>
    <row r="30" spans="1:9">
      <c r="A30" s="128">
        <v>27</v>
      </c>
      <c r="B30" s="200" t="s">
        <v>33</v>
      </c>
      <c r="C30" s="216">
        <v>976581</v>
      </c>
      <c r="D30" s="216">
        <v>878718</v>
      </c>
      <c r="E30" s="133">
        <v>-10.020981362529069</v>
      </c>
      <c r="F30" s="138"/>
    </row>
    <row r="31" spans="1:9">
      <c r="A31" s="128">
        <v>28</v>
      </c>
      <c r="B31" s="200" t="s">
        <v>42</v>
      </c>
      <c r="C31" s="216">
        <v>613456</v>
      </c>
      <c r="D31" s="216">
        <v>642763</v>
      </c>
      <c r="E31" s="133">
        <v>4.7773597454422161</v>
      </c>
      <c r="F31" s="139"/>
    </row>
    <row r="32" spans="1:9">
      <c r="A32" s="128">
        <v>29</v>
      </c>
      <c r="B32" s="200" t="s">
        <v>66</v>
      </c>
      <c r="C32" s="216">
        <v>742353</v>
      </c>
      <c r="D32" s="216">
        <v>793831</v>
      </c>
      <c r="E32" s="133">
        <v>6.9344368514709309</v>
      </c>
      <c r="F32" s="138"/>
    </row>
    <row r="33" spans="1:6">
      <c r="A33" s="128">
        <v>30</v>
      </c>
      <c r="B33" s="200" t="s">
        <v>47</v>
      </c>
      <c r="C33" s="216">
        <v>581530</v>
      </c>
      <c r="D33" s="216">
        <v>541831</v>
      </c>
      <c r="E33" s="133">
        <v>-6.8266469485667116</v>
      </c>
      <c r="F33" s="138"/>
    </row>
    <row r="34" spans="1:6">
      <c r="A34" s="128">
        <v>31</v>
      </c>
      <c r="B34" s="200" t="s">
        <v>134</v>
      </c>
      <c r="C34" s="216">
        <v>547679</v>
      </c>
      <c r="D34" s="216">
        <v>549196</v>
      </c>
      <c r="E34" s="133">
        <v>0.27698706724194283</v>
      </c>
      <c r="F34" s="136"/>
    </row>
    <row r="35" spans="1:6">
      <c r="A35" s="128">
        <v>32</v>
      </c>
      <c r="B35" s="200" t="s">
        <v>60</v>
      </c>
      <c r="C35" s="216">
        <v>679765</v>
      </c>
      <c r="D35" s="216">
        <v>734769</v>
      </c>
      <c r="E35" s="133">
        <v>8.0916198980530041</v>
      </c>
      <c r="F35" s="136"/>
    </row>
    <row r="36" spans="1:6">
      <c r="A36" s="128">
        <v>33</v>
      </c>
      <c r="B36" s="200" t="s">
        <v>48</v>
      </c>
      <c r="C36" s="216">
        <v>673974</v>
      </c>
      <c r="D36" s="216">
        <v>713748</v>
      </c>
      <c r="E36" s="133">
        <v>5.901414594628279</v>
      </c>
      <c r="F36" s="140"/>
    </row>
    <row r="37" spans="1:6">
      <c r="A37" s="128">
        <v>34</v>
      </c>
      <c r="B37" s="200" t="s">
        <v>45</v>
      </c>
      <c r="C37" s="216">
        <v>477131</v>
      </c>
      <c r="D37" s="216">
        <v>524014</v>
      </c>
      <c r="E37" s="133">
        <v>9.8260226227178702</v>
      </c>
      <c r="F37" s="141"/>
    </row>
    <row r="38" spans="1:6">
      <c r="A38" s="128">
        <v>35</v>
      </c>
      <c r="B38" s="200" t="s">
        <v>51</v>
      </c>
      <c r="C38" s="216">
        <v>394017</v>
      </c>
      <c r="D38" s="216">
        <v>417287</v>
      </c>
      <c r="E38" s="133">
        <v>5.9058365501996102</v>
      </c>
      <c r="F38" s="141"/>
    </row>
    <row r="39" spans="1:6">
      <c r="A39" s="128">
        <v>36</v>
      </c>
      <c r="B39" s="200" t="s">
        <v>44</v>
      </c>
      <c r="C39" s="216">
        <v>407100</v>
      </c>
      <c r="D39" s="216">
        <v>424636</v>
      </c>
      <c r="E39" s="133">
        <v>4.3075411446818963</v>
      </c>
      <c r="F39" s="141"/>
    </row>
    <row r="40" spans="1:6">
      <c r="A40" s="128">
        <v>37</v>
      </c>
      <c r="B40" s="200" t="s">
        <v>127</v>
      </c>
      <c r="C40" s="216">
        <v>349730</v>
      </c>
      <c r="D40" s="216">
        <v>371794</v>
      </c>
      <c r="E40" s="133">
        <v>6.3088668401338168</v>
      </c>
      <c r="F40" s="140"/>
    </row>
    <row r="41" spans="1:6">
      <c r="A41" s="128">
        <v>38</v>
      </c>
      <c r="B41" s="200" t="s">
        <v>136</v>
      </c>
      <c r="C41" s="216">
        <v>361923</v>
      </c>
      <c r="D41" s="216">
        <v>360096</v>
      </c>
      <c r="E41" s="133">
        <v>-0.50480350792848205</v>
      </c>
      <c r="F41" s="136"/>
    </row>
    <row r="42" spans="1:6">
      <c r="A42" s="128">
        <v>39</v>
      </c>
      <c r="B42" s="200" t="s">
        <v>50</v>
      </c>
      <c r="C42" s="216">
        <v>312781</v>
      </c>
      <c r="D42" s="216">
        <v>321209</v>
      </c>
      <c r="E42" s="133">
        <v>2.6945370722646196</v>
      </c>
      <c r="F42" s="141"/>
    </row>
    <row r="43" spans="1:6">
      <c r="A43" s="128">
        <v>40</v>
      </c>
      <c r="B43" s="200" t="s">
        <v>49</v>
      </c>
      <c r="C43" s="216">
        <v>322631</v>
      </c>
      <c r="D43" s="216">
        <v>324076</v>
      </c>
      <c r="E43" s="133">
        <v>0.44788008591858813</v>
      </c>
      <c r="F43" s="141"/>
    </row>
    <row r="44" spans="1:6">
      <c r="A44" s="128">
        <v>41</v>
      </c>
      <c r="B44" s="200" t="s">
        <v>145</v>
      </c>
      <c r="C44" s="216">
        <v>316033</v>
      </c>
      <c r="D44" s="216">
        <v>273179</v>
      </c>
      <c r="E44" s="133">
        <v>-13.559976331585624</v>
      </c>
      <c r="F44" s="141"/>
    </row>
    <row r="45" spans="1:6">
      <c r="A45" s="128">
        <v>42</v>
      </c>
      <c r="B45" s="200" t="s">
        <v>71</v>
      </c>
      <c r="C45" s="216">
        <v>333431</v>
      </c>
      <c r="D45" s="216">
        <v>322865</v>
      </c>
      <c r="E45" s="133">
        <v>-3.1688715206444513</v>
      </c>
      <c r="F45" s="141"/>
    </row>
    <row r="46" spans="1:6">
      <c r="A46" s="128">
        <v>43</v>
      </c>
      <c r="B46" s="200" t="s">
        <v>46</v>
      </c>
      <c r="C46" s="216">
        <v>276669</v>
      </c>
      <c r="D46" s="216">
        <v>281426</v>
      </c>
      <c r="E46" s="133">
        <v>1.7193830895402087</v>
      </c>
      <c r="F46" s="141"/>
    </row>
    <row r="47" spans="1:6">
      <c r="A47" s="128">
        <v>44</v>
      </c>
      <c r="B47" s="200" t="s">
        <v>52</v>
      </c>
      <c r="C47" s="216">
        <v>268896</v>
      </c>
      <c r="D47" s="216">
        <v>282633</v>
      </c>
      <c r="E47" s="133">
        <v>5.1086665476615494</v>
      </c>
      <c r="F47" s="141"/>
    </row>
    <row r="48" spans="1:6">
      <c r="A48" s="128">
        <v>45</v>
      </c>
      <c r="B48" s="200" t="s">
        <v>72</v>
      </c>
      <c r="C48" s="216">
        <v>297722</v>
      </c>
      <c r="D48" s="216">
        <v>293503</v>
      </c>
      <c r="E48" s="133">
        <v>-1.4170937989130801</v>
      </c>
      <c r="F48" s="141"/>
    </row>
    <row r="49" spans="1:9">
      <c r="A49" s="128">
        <v>46</v>
      </c>
      <c r="B49" s="200" t="s">
        <v>53</v>
      </c>
      <c r="C49" s="216">
        <v>204662</v>
      </c>
      <c r="D49" s="216">
        <v>233699</v>
      </c>
      <c r="E49" s="133">
        <v>14.187782783320793</v>
      </c>
      <c r="F49" s="141"/>
    </row>
    <row r="50" spans="1:9">
      <c r="A50" s="128">
        <v>47</v>
      </c>
      <c r="B50" s="200" t="s">
        <v>54</v>
      </c>
      <c r="C50" s="216">
        <v>269563</v>
      </c>
      <c r="D50" s="216">
        <v>262053</v>
      </c>
      <c r="E50" s="133">
        <v>-2.7859906589554204</v>
      </c>
      <c r="F50" s="141"/>
    </row>
    <row r="51" spans="1:9">
      <c r="A51" s="128">
        <v>48</v>
      </c>
      <c r="B51" s="200" t="s">
        <v>144</v>
      </c>
      <c r="C51" s="216">
        <v>252891</v>
      </c>
      <c r="D51" s="216">
        <v>253353</v>
      </c>
      <c r="E51" s="133">
        <v>0.18268740287317461</v>
      </c>
      <c r="F51" s="141"/>
    </row>
    <row r="52" spans="1:9">
      <c r="A52" s="128">
        <v>49</v>
      </c>
      <c r="B52" s="200" t="s">
        <v>146</v>
      </c>
      <c r="C52" s="216">
        <v>193553</v>
      </c>
      <c r="D52" s="216">
        <v>199410</v>
      </c>
      <c r="E52" s="133">
        <v>3.0260445459383218</v>
      </c>
      <c r="F52" s="141"/>
    </row>
    <row r="53" spans="1:9">
      <c r="A53" s="128">
        <v>50</v>
      </c>
      <c r="B53" s="200" t="s">
        <v>147</v>
      </c>
      <c r="C53" s="216">
        <v>245802</v>
      </c>
      <c r="D53" s="216">
        <v>248385</v>
      </c>
      <c r="E53" s="133">
        <v>1.0508458027192618</v>
      </c>
      <c r="F53" s="141"/>
    </row>
    <row r="54" spans="1:9">
      <c r="A54" s="128">
        <v>51</v>
      </c>
      <c r="B54" s="200" t="s">
        <v>58</v>
      </c>
      <c r="C54" s="216">
        <v>227399</v>
      </c>
      <c r="D54" s="216">
        <v>235949</v>
      </c>
      <c r="E54" s="133">
        <v>3.7599109934520385</v>
      </c>
      <c r="F54" s="135"/>
    </row>
    <row r="55" spans="1:9">
      <c r="A55" s="128">
        <v>52</v>
      </c>
      <c r="B55" s="200" t="s">
        <v>70</v>
      </c>
      <c r="C55" s="216">
        <v>265407</v>
      </c>
      <c r="D55" s="216">
        <v>282375</v>
      </c>
      <c r="E55" s="133">
        <v>6.3931998779233403</v>
      </c>
      <c r="F55" s="135"/>
    </row>
    <row r="56" spans="1:9">
      <c r="A56" s="128">
        <v>53</v>
      </c>
      <c r="B56" s="200" t="s">
        <v>55</v>
      </c>
      <c r="C56" s="216">
        <v>217849</v>
      </c>
      <c r="D56" s="216">
        <v>218739</v>
      </c>
      <c r="E56" s="133">
        <v>0.40853986017838045</v>
      </c>
      <c r="F56" s="135"/>
    </row>
    <row r="57" spans="1:9">
      <c r="A57" s="128">
        <v>54</v>
      </c>
      <c r="B57" s="200" t="s">
        <v>135</v>
      </c>
      <c r="C57" s="216">
        <v>173004</v>
      </c>
      <c r="D57" s="216">
        <v>178463</v>
      </c>
      <c r="E57" s="133">
        <v>3.1554183718295534</v>
      </c>
      <c r="F57" s="135"/>
    </row>
    <row r="58" spans="1:9">
      <c r="A58" s="128">
        <v>55</v>
      </c>
      <c r="B58" s="200" t="s">
        <v>137</v>
      </c>
      <c r="C58" s="216">
        <v>208379</v>
      </c>
      <c r="D58" s="216">
        <v>226505</v>
      </c>
      <c r="E58" s="133">
        <v>8.6985732727386154</v>
      </c>
      <c r="F58" s="135"/>
    </row>
    <row r="59" spans="1:9">
      <c r="A59" s="128">
        <v>56</v>
      </c>
      <c r="B59" s="200" t="s">
        <v>73</v>
      </c>
      <c r="C59" s="216">
        <v>230687</v>
      </c>
      <c r="D59" s="216">
        <v>251280</v>
      </c>
      <c r="E59" s="133">
        <v>8.9268142548127987</v>
      </c>
      <c r="F59" s="135"/>
    </row>
    <row r="60" spans="1:9">
      <c r="A60" s="128">
        <v>57</v>
      </c>
      <c r="B60" s="200" t="s">
        <v>152</v>
      </c>
      <c r="C60" s="216">
        <v>185944</v>
      </c>
      <c r="D60" s="216">
        <v>205727</v>
      </c>
      <c r="E60" s="133">
        <v>10.639224712816763</v>
      </c>
      <c r="F60" s="135"/>
    </row>
    <row r="61" spans="1:9">
      <c r="A61" s="128">
        <v>58</v>
      </c>
      <c r="B61" s="200" t="s">
        <v>153</v>
      </c>
      <c r="C61" s="216">
        <v>216903</v>
      </c>
      <c r="D61" s="216">
        <v>211840</v>
      </c>
      <c r="E61" s="133">
        <v>-2.3342231319990963</v>
      </c>
      <c r="F61" s="135"/>
      <c r="H61" s="216"/>
      <c r="I61" s="216"/>
    </row>
    <row r="62" spans="1:9">
      <c r="A62" s="128">
        <v>59</v>
      </c>
      <c r="B62" s="223" t="s">
        <v>155</v>
      </c>
      <c r="C62" s="224">
        <v>219491</v>
      </c>
      <c r="D62" s="224">
        <v>228351</v>
      </c>
      <c r="E62" s="229">
        <v>4.0366119795344684</v>
      </c>
      <c r="F62" s="135"/>
      <c r="H62" s="216"/>
      <c r="I62" s="216"/>
    </row>
    <row r="63" spans="1:9">
      <c r="A63" s="128">
        <v>60</v>
      </c>
      <c r="B63" s="223" t="s">
        <v>158</v>
      </c>
      <c r="C63" s="228">
        <v>147098</v>
      </c>
      <c r="D63" s="224">
        <v>138728</v>
      </c>
      <c r="E63" s="229">
        <v>-5.6900841615793558</v>
      </c>
      <c r="F63" s="174"/>
      <c r="H63" s="216"/>
      <c r="I63" s="216"/>
    </row>
    <row r="64" spans="1:9">
      <c r="A64" s="128">
        <v>61</v>
      </c>
      <c r="B64" s="223" t="s">
        <v>154</v>
      </c>
      <c r="C64" s="224">
        <v>151985</v>
      </c>
      <c r="D64" s="224">
        <v>137046</v>
      </c>
      <c r="E64" s="229">
        <v>-9.8292594663947099</v>
      </c>
      <c r="F64" s="135"/>
      <c r="H64" s="216"/>
      <c r="I64" s="216"/>
    </row>
    <row r="65" spans="1:9">
      <c r="A65" s="128">
        <v>62</v>
      </c>
      <c r="B65" s="200" t="s">
        <v>162</v>
      </c>
      <c r="C65" s="217">
        <v>163469</v>
      </c>
      <c r="D65" s="217">
        <v>162432</v>
      </c>
      <c r="E65" s="133">
        <v>-0.63437104282769208</v>
      </c>
      <c r="F65" s="135" t="s">
        <v>13</v>
      </c>
      <c r="H65" s="216"/>
      <c r="I65" s="216"/>
    </row>
    <row r="66" spans="1:9" ht="23.25" customHeight="1">
      <c r="A66" s="184"/>
      <c r="B66" s="201" t="s">
        <v>18</v>
      </c>
      <c r="C66" s="218">
        <v>73323347</v>
      </c>
      <c r="D66" s="218">
        <v>75259618</v>
      </c>
      <c r="E66" s="183">
        <v>2.6407291527485781</v>
      </c>
      <c r="F66" s="134"/>
      <c r="H66" s="216"/>
      <c r="I66" s="216"/>
    </row>
    <row r="67" spans="1:9" ht="12" customHeight="1">
      <c r="A67" s="177" t="s">
        <v>163</v>
      </c>
      <c r="B67" s="134"/>
      <c r="C67" s="134"/>
      <c r="D67" s="134"/>
      <c r="E67" s="164"/>
      <c r="F67" s="164"/>
      <c r="G67" s="164"/>
      <c r="H67" s="216"/>
      <c r="I67" s="216"/>
    </row>
    <row r="68" spans="1:9" ht="12" customHeight="1">
      <c r="A68" s="134"/>
      <c r="B68" s="134"/>
      <c r="C68" s="134"/>
      <c r="D68" s="134"/>
      <c r="E68" s="164"/>
      <c r="F68" s="164"/>
      <c r="G68" s="164"/>
      <c r="H68" s="216"/>
      <c r="I68" s="216"/>
    </row>
    <row r="69" spans="1:9" ht="12" customHeight="1">
      <c r="A69" s="177"/>
      <c r="B69" s="134"/>
      <c r="C69" s="134"/>
      <c r="D69" s="134"/>
      <c r="E69" s="164"/>
      <c r="F69" s="164"/>
      <c r="G69" s="164"/>
      <c r="H69" s="216"/>
      <c r="I69" s="216"/>
    </row>
    <row r="70" spans="1:9" ht="12" customHeight="1">
      <c r="A70" s="177"/>
      <c r="B70" s="134"/>
      <c r="C70" s="134"/>
      <c r="D70" s="134"/>
      <c r="E70" s="164"/>
      <c r="F70" s="164"/>
      <c r="G70" s="164"/>
      <c r="H70" s="216"/>
      <c r="I70" s="216"/>
    </row>
    <row r="71" spans="1:9" ht="12" customHeight="1">
      <c r="A71" s="177"/>
      <c r="B71" s="134"/>
      <c r="C71" s="134"/>
      <c r="D71" s="134"/>
      <c r="E71" s="164"/>
      <c r="F71" s="164"/>
      <c r="G71" s="164"/>
      <c r="H71" s="216"/>
      <c r="I71" s="216"/>
    </row>
    <row r="72" spans="1:9" ht="12" customHeight="1">
      <c r="A72" s="177"/>
      <c r="B72" s="134"/>
      <c r="C72" s="134"/>
      <c r="D72" s="134"/>
      <c r="E72" s="164"/>
      <c r="F72" s="164"/>
      <c r="G72" s="164"/>
      <c r="H72" s="216"/>
      <c r="I72" s="216"/>
    </row>
    <row r="73" spans="1:9" ht="15">
      <c r="A73" s="128"/>
      <c r="B73" s="132"/>
      <c r="C73" s="6"/>
      <c r="D73" s="128"/>
      <c r="E73" s="164"/>
      <c r="F73" s="164"/>
      <c r="H73" s="216"/>
      <c r="I73" s="216"/>
    </row>
    <row r="74" spans="1:9" ht="15">
      <c r="A74" s="128"/>
      <c r="B74" s="132"/>
      <c r="C74" s="131"/>
      <c r="D74" s="128"/>
      <c r="E74" s="164"/>
      <c r="F74" s="164"/>
      <c r="H74" s="216"/>
      <c r="I74" s="216"/>
    </row>
    <row r="75" spans="1:9" ht="15">
      <c r="A75" s="128"/>
      <c r="B75" s="132"/>
      <c r="C75" s="6"/>
      <c r="D75" s="128"/>
      <c r="E75" s="164"/>
      <c r="F75" s="164"/>
      <c r="H75" s="216"/>
      <c r="I75" s="216"/>
    </row>
    <row r="76" spans="1:9">
      <c r="H76" s="216"/>
      <c r="I76" s="216"/>
    </row>
    <row r="77" spans="1:9">
      <c r="H77" s="216"/>
      <c r="I77" s="216"/>
    </row>
    <row r="78" spans="1:9">
      <c r="H78" s="216"/>
      <c r="I78" s="216"/>
    </row>
    <row r="79" spans="1:9">
      <c r="H79" s="216"/>
      <c r="I79" s="216"/>
    </row>
    <row r="80" spans="1:9">
      <c r="H80" s="216"/>
      <c r="I80" s="216"/>
    </row>
    <row r="81" spans="8:9">
      <c r="H81" s="216"/>
      <c r="I81" s="216"/>
    </row>
    <row r="82" spans="8:9">
      <c r="H82" s="216"/>
      <c r="I82" s="216"/>
    </row>
    <row r="83" spans="8:9">
      <c r="H83" s="216"/>
      <c r="I83" s="216"/>
    </row>
    <row r="84" spans="8:9">
      <c r="H84" s="216"/>
      <c r="I84" s="216"/>
    </row>
    <row r="85" spans="8:9">
      <c r="H85" s="216"/>
      <c r="I85" s="216"/>
    </row>
    <row r="86" spans="8:9">
      <c r="H86" s="216"/>
      <c r="I86" s="216"/>
    </row>
    <row r="87" spans="8:9">
      <c r="H87" s="216"/>
      <c r="I87" s="216"/>
    </row>
    <row r="88" spans="8:9">
      <c r="H88" s="216"/>
      <c r="I88" s="216"/>
    </row>
    <row r="89" spans="8:9">
      <c r="H89" s="216"/>
      <c r="I89" s="216"/>
    </row>
    <row r="90" spans="8:9">
      <c r="H90" s="216"/>
      <c r="I90" s="216"/>
    </row>
    <row r="91" spans="8:9">
      <c r="H91" s="216"/>
      <c r="I91" s="216"/>
    </row>
    <row r="92" spans="8:9">
      <c r="H92" s="216"/>
      <c r="I92" s="216"/>
    </row>
    <row r="93" spans="8:9">
      <c r="H93" s="216"/>
      <c r="I93" s="216"/>
    </row>
    <row r="94" spans="8:9">
      <c r="H94" s="216"/>
      <c r="I94" s="216"/>
    </row>
    <row r="95" spans="8:9">
      <c r="H95" s="216"/>
      <c r="I95" s="216"/>
    </row>
    <row r="96" spans="8:9">
      <c r="H96" s="216"/>
      <c r="I96" s="216"/>
    </row>
    <row r="97" spans="8:9">
      <c r="H97" s="216"/>
      <c r="I97" s="216"/>
    </row>
    <row r="98" spans="8:9">
      <c r="H98" s="216"/>
      <c r="I98" s="216"/>
    </row>
    <row r="99" spans="8:9">
      <c r="H99" s="216"/>
      <c r="I99" s="216"/>
    </row>
    <row r="100" spans="8:9">
      <c r="H100" s="216"/>
      <c r="I100" s="216"/>
    </row>
    <row r="101" spans="8:9">
      <c r="H101" s="216"/>
      <c r="I101" s="216"/>
    </row>
    <row r="102" spans="8:9">
      <c r="H102" s="216"/>
      <c r="I102" s="216"/>
    </row>
    <row r="103" spans="8:9">
      <c r="H103" s="216"/>
      <c r="I103" s="216"/>
    </row>
    <row r="104" spans="8:9">
      <c r="H104" s="216"/>
      <c r="I104" s="216"/>
    </row>
    <row r="105" spans="8:9">
      <c r="H105" s="216"/>
      <c r="I105" s="216"/>
    </row>
    <row r="106" spans="8:9">
      <c r="H106" s="216"/>
      <c r="I106" s="216"/>
    </row>
    <row r="107" spans="8:9">
      <c r="H107" s="216"/>
      <c r="I107" s="216"/>
    </row>
    <row r="108" spans="8:9">
      <c r="H108" s="216"/>
      <c r="I108" s="216"/>
    </row>
    <row r="109" spans="8:9">
      <c r="H109" s="216"/>
      <c r="I109" s="216"/>
    </row>
    <row r="110" spans="8:9">
      <c r="H110" s="216"/>
      <c r="I110" s="216"/>
    </row>
    <row r="111" spans="8:9">
      <c r="H111" s="216"/>
      <c r="I111" s="216"/>
    </row>
    <row r="112" spans="8:9">
      <c r="H112" s="216"/>
      <c r="I112" s="216"/>
    </row>
    <row r="113" spans="8:9">
      <c r="H113" s="216"/>
      <c r="I113" s="216"/>
    </row>
    <row r="114" spans="8:9">
      <c r="H114" s="216"/>
      <c r="I114" s="216"/>
    </row>
    <row r="115" spans="8:9">
      <c r="H115" s="216"/>
      <c r="I115" s="216"/>
    </row>
    <row r="116" spans="8:9">
      <c r="H116" s="216"/>
      <c r="I116" s="216"/>
    </row>
    <row r="117" spans="8:9">
      <c r="H117" s="216"/>
      <c r="I117" s="216"/>
    </row>
    <row r="118" spans="8:9">
      <c r="H118" s="216"/>
      <c r="I118" s="216"/>
    </row>
    <row r="119" spans="8:9">
      <c r="H119" s="216"/>
      <c r="I119" s="216"/>
    </row>
    <row r="120" spans="8:9">
      <c r="H120" s="216"/>
      <c r="I120" s="216"/>
    </row>
    <row r="121" spans="8:9">
      <c r="H121" s="216"/>
      <c r="I121" s="216"/>
    </row>
    <row r="122" spans="8:9">
      <c r="H122" s="217"/>
      <c r="I122" s="217"/>
    </row>
    <row r="123" spans="8:9">
      <c r="H123" s="218"/>
      <c r="I123" s="218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2"/>
  <sheetViews>
    <sheetView workbookViewId="0"/>
  </sheetViews>
  <sheetFormatPr defaultRowHeight="13.2"/>
  <cols>
    <col min="1" max="1" width="6.6640625" style="5" customWidth="1"/>
    <col min="2" max="2" width="28.109375" customWidth="1"/>
    <col min="3" max="3" width="17.88671875" style="5" customWidth="1"/>
    <col min="4" max="4" width="19.5546875" customWidth="1"/>
    <col min="5" max="5" width="12.109375" customWidth="1"/>
    <col min="6" max="6" width="3" customWidth="1"/>
    <col min="7" max="7" width="13.33203125" customWidth="1"/>
    <col min="8" max="8" width="13.6640625" customWidth="1"/>
    <col min="12" max="12" width="12.6640625" customWidth="1"/>
  </cols>
  <sheetData>
    <row r="1" spans="1:14" ht="15.6">
      <c r="A1" s="99" t="s">
        <v>62</v>
      </c>
      <c r="B1" s="94"/>
      <c r="C1" s="108"/>
      <c r="D1" s="4"/>
      <c r="E1" s="4"/>
    </row>
    <row r="2" spans="1:14">
      <c r="A2" s="4"/>
      <c r="B2" s="101"/>
      <c r="C2" s="4"/>
      <c r="D2" s="4"/>
      <c r="E2" s="4"/>
    </row>
    <row r="3" spans="1:14" ht="18.75" customHeight="1">
      <c r="A3" s="165"/>
      <c r="B3" s="165" t="s">
        <v>16</v>
      </c>
      <c r="C3" s="179" t="s">
        <v>157</v>
      </c>
      <c r="D3" s="179" t="s">
        <v>161</v>
      </c>
      <c r="E3" s="185" t="s">
        <v>17</v>
      </c>
      <c r="F3" s="175"/>
      <c r="G3" s="142"/>
    </row>
    <row r="4" spans="1:14">
      <c r="A4" s="69">
        <v>1</v>
      </c>
      <c r="B4" s="198" t="s">
        <v>19</v>
      </c>
      <c r="C4" s="220">
        <v>6666504348</v>
      </c>
      <c r="D4" s="220">
        <v>6713586369</v>
      </c>
      <c r="E4" s="196">
        <v>0.70624751057313795</v>
      </c>
      <c r="F4" s="69"/>
      <c r="G4" s="91"/>
      <c r="H4" s="76"/>
      <c r="I4" s="62"/>
      <c r="J4" s="69"/>
      <c r="K4" s="91"/>
      <c r="L4" s="118"/>
      <c r="M4" s="115"/>
      <c r="N4" s="116"/>
    </row>
    <row r="5" spans="1:14">
      <c r="A5" s="69">
        <v>2</v>
      </c>
      <c r="B5" s="198" t="s">
        <v>20</v>
      </c>
      <c r="C5" s="220">
        <v>3791718699</v>
      </c>
      <c r="D5" s="220">
        <v>3868012659</v>
      </c>
      <c r="E5" s="196">
        <v>2.0121207836467723</v>
      </c>
      <c r="F5" s="69"/>
      <c r="G5" s="91"/>
      <c r="H5" s="53"/>
      <c r="I5" s="60"/>
    </row>
    <row r="6" spans="1:14">
      <c r="A6" s="69">
        <v>3</v>
      </c>
      <c r="B6" s="198" t="s">
        <v>21</v>
      </c>
      <c r="C6" s="220">
        <v>5703923796</v>
      </c>
      <c r="D6" s="220">
        <v>6037647962</v>
      </c>
      <c r="E6" s="196">
        <v>5.8507823374854917</v>
      </c>
      <c r="F6" s="69"/>
      <c r="G6" s="91"/>
      <c r="H6" s="53"/>
      <c r="I6" s="60"/>
    </row>
    <row r="7" spans="1:14">
      <c r="A7" s="69">
        <v>4</v>
      </c>
      <c r="B7" s="198" t="s">
        <v>22</v>
      </c>
      <c r="C7" s="220">
        <v>1907558440</v>
      </c>
      <c r="D7" s="220">
        <v>1994656920</v>
      </c>
      <c r="E7" s="196">
        <v>4.5659665346871368</v>
      </c>
      <c r="F7" s="69"/>
      <c r="G7" s="91"/>
      <c r="H7" s="53"/>
      <c r="I7" s="60"/>
    </row>
    <row r="8" spans="1:14">
      <c r="A8" s="69">
        <v>5</v>
      </c>
      <c r="B8" s="198" t="s">
        <v>23</v>
      </c>
      <c r="C8" s="220">
        <v>1750220280</v>
      </c>
      <c r="D8" s="220">
        <v>1853962084</v>
      </c>
      <c r="E8" s="196">
        <v>5.9273569838877656</v>
      </c>
      <c r="F8" s="69"/>
      <c r="G8" s="91"/>
      <c r="H8" s="53"/>
      <c r="I8" s="60"/>
    </row>
    <row r="9" spans="1:14">
      <c r="A9" s="69">
        <v>6</v>
      </c>
      <c r="B9" s="198" t="s">
        <v>26</v>
      </c>
      <c r="C9" s="220">
        <v>3156800333</v>
      </c>
      <c r="D9" s="220">
        <v>3264589269</v>
      </c>
      <c r="E9" s="196">
        <v>3.4144996398161496</v>
      </c>
      <c r="F9" s="69"/>
      <c r="G9" s="91"/>
      <c r="H9" s="53"/>
      <c r="I9" s="60"/>
    </row>
    <row r="10" spans="1:14">
      <c r="A10" s="69">
        <v>7</v>
      </c>
      <c r="B10" s="198" t="s">
        <v>24</v>
      </c>
      <c r="C10" s="220">
        <v>6481773804</v>
      </c>
      <c r="D10" s="220">
        <v>6624342120</v>
      </c>
      <c r="E10" s="196">
        <v>2.1995262456091718</v>
      </c>
      <c r="F10" s="69"/>
      <c r="G10" s="91"/>
      <c r="H10" s="53"/>
      <c r="I10" s="60"/>
    </row>
    <row r="11" spans="1:14">
      <c r="A11" s="69">
        <v>8</v>
      </c>
      <c r="B11" s="198" t="s">
        <v>25</v>
      </c>
      <c r="C11" s="220">
        <v>2666377938</v>
      </c>
      <c r="D11" s="220">
        <v>2744521425</v>
      </c>
      <c r="E11" s="196">
        <v>2.9306980787057504</v>
      </c>
      <c r="F11" s="69"/>
      <c r="G11" s="91"/>
      <c r="H11" s="53"/>
      <c r="I11" s="60"/>
    </row>
    <row r="12" spans="1:14">
      <c r="A12" s="69">
        <v>9</v>
      </c>
      <c r="B12" s="198" t="s">
        <v>27</v>
      </c>
      <c r="C12" s="220">
        <v>6536772444</v>
      </c>
      <c r="D12" s="220">
        <v>6803548184</v>
      </c>
      <c r="E12" s="196">
        <v>4.0811538459606194</v>
      </c>
      <c r="F12" s="69"/>
      <c r="G12" s="91"/>
      <c r="H12" s="53"/>
      <c r="I12" s="60"/>
    </row>
    <row r="13" spans="1:14">
      <c r="A13" s="69">
        <v>10</v>
      </c>
      <c r="B13" s="198" t="s">
        <v>29</v>
      </c>
      <c r="C13" s="220">
        <v>1011495432</v>
      </c>
      <c r="D13" s="220">
        <v>1064260272</v>
      </c>
      <c r="E13" s="196">
        <v>5.2165178735083009</v>
      </c>
      <c r="F13" s="69"/>
      <c r="G13" s="91"/>
      <c r="H13" s="53"/>
      <c r="I13" s="60"/>
    </row>
    <row r="14" spans="1:14">
      <c r="A14" s="69">
        <v>11</v>
      </c>
      <c r="B14" s="198" t="s">
        <v>28</v>
      </c>
      <c r="C14" s="220">
        <v>2069177877</v>
      </c>
      <c r="D14" s="220">
        <v>2070639818</v>
      </c>
      <c r="E14" s="196">
        <v>7.0653229780302737E-2</v>
      </c>
      <c r="F14" s="69"/>
      <c r="G14" s="91"/>
      <c r="H14" s="53"/>
      <c r="I14" s="60"/>
    </row>
    <row r="15" spans="1:14">
      <c r="A15" s="69">
        <v>12</v>
      </c>
      <c r="B15" s="198" t="s">
        <v>38</v>
      </c>
      <c r="C15" s="220">
        <v>4784044005</v>
      </c>
      <c r="D15" s="220">
        <v>4950829260</v>
      </c>
      <c r="E15" s="196">
        <v>3.4862817905873338</v>
      </c>
      <c r="F15" s="69"/>
      <c r="G15" s="91"/>
      <c r="H15" s="53"/>
      <c r="I15" s="60"/>
    </row>
    <row r="16" spans="1:14">
      <c r="A16" s="69">
        <v>13</v>
      </c>
      <c r="B16" s="198" t="s">
        <v>32</v>
      </c>
      <c r="C16" s="220">
        <v>1280662600</v>
      </c>
      <c r="D16" s="220">
        <v>1411021248</v>
      </c>
      <c r="E16" s="196">
        <v>10.179000151952591</v>
      </c>
      <c r="F16" s="69"/>
      <c r="G16" s="91"/>
      <c r="H16" s="53"/>
      <c r="I16" s="60"/>
    </row>
    <row r="17" spans="1:9">
      <c r="A17" s="69">
        <v>14</v>
      </c>
      <c r="B17" s="198" t="s">
        <v>31</v>
      </c>
      <c r="C17" s="220">
        <v>599017350</v>
      </c>
      <c r="D17" s="220">
        <v>591964530</v>
      </c>
      <c r="E17" s="196">
        <v>-1.1773982840396859</v>
      </c>
      <c r="F17" s="69"/>
      <c r="G17" s="91"/>
      <c r="H17" s="53"/>
      <c r="I17" s="60"/>
    </row>
    <row r="18" spans="1:9">
      <c r="A18" s="69">
        <v>15</v>
      </c>
      <c r="B18" s="198" t="s">
        <v>37</v>
      </c>
      <c r="C18" s="220">
        <v>1645697420</v>
      </c>
      <c r="D18" s="220">
        <v>1773074702</v>
      </c>
      <c r="E18" s="196">
        <v>7.7400183321670397</v>
      </c>
      <c r="F18" s="69"/>
      <c r="G18" s="91"/>
      <c r="H18" s="53"/>
      <c r="I18" s="60"/>
    </row>
    <row r="19" spans="1:9">
      <c r="A19" s="69">
        <v>16</v>
      </c>
      <c r="B19" s="198" t="s">
        <v>30</v>
      </c>
      <c r="C19" s="220">
        <v>2048655429</v>
      </c>
      <c r="D19" s="220">
        <v>2031365817</v>
      </c>
      <c r="E19" s="196">
        <v>-0.84394924374566449</v>
      </c>
      <c r="F19" s="69"/>
      <c r="G19" s="91"/>
      <c r="H19" s="53"/>
      <c r="I19" s="60"/>
    </row>
    <row r="20" spans="1:9">
      <c r="A20" s="69">
        <v>17</v>
      </c>
      <c r="B20" s="198" t="s">
        <v>34</v>
      </c>
      <c r="C20" s="220">
        <v>485846060</v>
      </c>
      <c r="D20" s="220">
        <v>502602688</v>
      </c>
      <c r="E20" s="196">
        <v>3.4489582976138569</v>
      </c>
      <c r="F20" s="69"/>
      <c r="G20" s="91"/>
      <c r="H20" s="53"/>
      <c r="I20" s="60"/>
    </row>
    <row r="21" spans="1:9">
      <c r="A21" s="69">
        <v>18</v>
      </c>
      <c r="B21" s="198" t="s">
        <v>41</v>
      </c>
      <c r="C21" s="220">
        <v>2278269307</v>
      </c>
      <c r="D21" s="220">
        <v>2275140213</v>
      </c>
      <c r="E21" s="196">
        <v>-0.13734522035590063</v>
      </c>
      <c r="F21" s="69"/>
      <c r="G21" s="91"/>
      <c r="H21" s="53"/>
      <c r="I21" s="60"/>
    </row>
    <row r="22" spans="1:9">
      <c r="A22" s="69">
        <v>19</v>
      </c>
      <c r="B22" s="198" t="s">
        <v>43</v>
      </c>
      <c r="C22" s="220">
        <v>1023408766</v>
      </c>
      <c r="D22" s="220">
        <v>1029951349</v>
      </c>
      <c r="E22" s="196">
        <v>0.63929323427350826</v>
      </c>
      <c r="F22" s="69"/>
      <c r="G22" s="91"/>
      <c r="H22" s="53"/>
      <c r="I22" s="60"/>
    </row>
    <row r="23" spans="1:9">
      <c r="A23" s="69">
        <v>20</v>
      </c>
      <c r="B23" s="198" t="s">
        <v>35</v>
      </c>
      <c r="C23" s="220">
        <v>788384430</v>
      </c>
      <c r="D23" s="220">
        <v>869201824</v>
      </c>
      <c r="E23" s="196">
        <v>10.251013455453451</v>
      </c>
      <c r="F23" s="69"/>
      <c r="G23" s="91"/>
      <c r="H23" s="53"/>
      <c r="I23" s="60"/>
    </row>
    <row r="24" spans="1:9">
      <c r="A24" s="69">
        <v>21</v>
      </c>
      <c r="B24" s="198" t="s">
        <v>68</v>
      </c>
      <c r="C24" s="220">
        <v>769008816</v>
      </c>
      <c r="D24" s="220">
        <v>797776506</v>
      </c>
      <c r="E24" s="196">
        <v>3.7408790902600004</v>
      </c>
      <c r="F24" s="69"/>
      <c r="G24" s="91"/>
      <c r="H24" s="53"/>
      <c r="I24" s="60"/>
    </row>
    <row r="25" spans="1:9">
      <c r="A25" s="69">
        <v>22</v>
      </c>
      <c r="B25" s="198" t="s">
        <v>69</v>
      </c>
      <c r="C25" s="220">
        <v>1191824898</v>
      </c>
      <c r="D25" s="220">
        <v>1254487936</v>
      </c>
      <c r="E25" s="196">
        <v>5.2577386246213491</v>
      </c>
      <c r="F25" s="69"/>
      <c r="G25" s="91"/>
      <c r="H25" s="53"/>
      <c r="I25" s="60"/>
    </row>
    <row r="26" spans="1:9">
      <c r="A26" s="69">
        <v>23</v>
      </c>
      <c r="B26" s="198" t="s">
        <v>40</v>
      </c>
      <c r="C26" s="220">
        <v>1845591440</v>
      </c>
      <c r="D26" s="220">
        <v>1936957080</v>
      </c>
      <c r="E26" s="196">
        <v>4.9504802644728345</v>
      </c>
      <c r="F26" s="69"/>
      <c r="G26" s="91"/>
      <c r="H26" s="53"/>
      <c r="I26" s="60"/>
    </row>
    <row r="27" spans="1:9">
      <c r="A27" s="69">
        <v>24</v>
      </c>
      <c r="B27" s="198" t="s">
        <v>59</v>
      </c>
      <c r="C27" s="220">
        <v>1155265000</v>
      </c>
      <c r="D27" s="220">
        <v>1289337500</v>
      </c>
      <c r="E27" s="196">
        <v>11.60534595958503</v>
      </c>
      <c r="F27" s="69"/>
      <c r="G27" s="91"/>
      <c r="H27" s="53"/>
      <c r="I27" s="60"/>
    </row>
    <row r="28" spans="1:9">
      <c r="A28" s="69">
        <v>25</v>
      </c>
      <c r="B28" s="198" t="s">
        <v>36</v>
      </c>
      <c r="C28" s="220">
        <v>797117580</v>
      </c>
      <c r="D28" s="220">
        <v>843636540</v>
      </c>
      <c r="E28" s="196">
        <v>5.8358968823645814</v>
      </c>
      <c r="F28" s="69"/>
      <c r="G28" s="91"/>
      <c r="H28" s="53"/>
      <c r="I28" s="60"/>
    </row>
    <row r="29" spans="1:9">
      <c r="A29" s="69">
        <v>26</v>
      </c>
      <c r="B29" s="198" t="s">
        <v>39</v>
      </c>
      <c r="C29" s="220">
        <v>384727406</v>
      </c>
      <c r="D29" s="220">
        <v>383438104</v>
      </c>
      <c r="E29" s="196">
        <v>-0.33512091415707462</v>
      </c>
      <c r="F29" s="69"/>
      <c r="G29" s="91"/>
      <c r="H29" s="53"/>
      <c r="I29" s="60"/>
    </row>
    <row r="30" spans="1:9">
      <c r="A30" s="69">
        <v>27</v>
      </c>
      <c r="B30" s="198" t="s">
        <v>33</v>
      </c>
      <c r="C30" s="220">
        <v>230473116</v>
      </c>
      <c r="D30" s="220">
        <v>207381932</v>
      </c>
      <c r="E30" s="196">
        <v>-10.019035799385817</v>
      </c>
      <c r="F30" s="69"/>
      <c r="G30" s="91"/>
      <c r="H30" s="53"/>
      <c r="I30" s="60"/>
    </row>
    <row r="31" spans="1:9">
      <c r="A31" s="69">
        <v>28</v>
      </c>
      <c r="B31" s="198" t="s">
        <v>42</v>
      </c>
      <c r="C31" s="220">
        <v>376661984</v>
      </c>
      <c r="D31" s="220">
        <v>394656482</v>
      </c>
      <c r="E31" s="196">
        <v>4.7773597454422161</v>
      </c>
      <c r="F31" s="69"/>
      <c r="G31" s="91"/>
      <c r="H31" s="53"/>
      <c r="I31" s="60"/>
    </row>
    <row r="32" spans="1:9">
      <c r="A32" s="69">
        <v>29</v>
      </c>
      <c r="B32" s="198" t="s">
        <v>66</v>
      </c>
      <c r="C32" s="220">
        <v>973967136</v>
      </c>
      <c r="D32" s="220">
        <v>1040986720</v>
      </c>
      <c r="E32" s="196">
        <v>6.8810929571241717</v>
      </c>
      <c r="F32" s="69"/>
      <c r="G32" s="91"/>
      <c r="H32" s="53"/>
      <c r="I32" s="60"/>
    </row>
    <row r="33" spans="1:9">
      <c r="A33" s="69">
        <v>30</v>
      </c>
      <c r="B33" s="198" t="s">
        <v>47</v>
      </c>
      <c r="C33" s="220">
        <v>355896360</v>
      </c>
      <c r="D33" s="220">
        <v>331600572</v>
      </c>
      <c r="E33" s="196">
        <v>-6.8266469485667116</v>
      </c>
      <c r="F33" s="69"/>
      <c r="G33" s="91"/>
      <c r="H33" s="53"/>
      <c r="I33" s="60"/>
    </row>
    <row r="34" spans="1:9">
      <c r="A34" s="69">
        <v>31</v>
      </c>
      <c r="B34" s="198" t="s">
        <v>134</v>
      </c>
      <c r="C34" s="220">
        <v>457859644</v>
      </c>
      <c r="D34" s="220">
        <v>459127856</v>
      </c>
      <c r="E34" s="196">
        <v>0.27698706724194283</v>
      </c>
      <c r="F34" s="69"/>
      <c r="G34" s="91"/>
      <c r="H34" s="53"/>
      <c r="I34" s="60"/>
    </row>
    <row r="35" spans="1:9">
      <c r="A35" s="69">
        <v>32</v>
      </c>
      <c r="B35" s="198" t="s">
        <v>60</v>
      </c>
      <c r="C35" s="220">
        <v>692680535</v>
      </c>
      <c r="D35" s="220">
        <v>748729611</v>
      </c>
      <c r="E35" s="196">
        <v>8.0916198980530041</v>
      </c>
      <c r="F35" s="69"/>
      <c r="G35" s="91"/>
      <c r="H35" s="53"/>
      <c r="I35" s="60"/>
    </row>
    <row r="36" spans="1:9">
      <c r="A36" s="69">
        <v>33</v>
      </c>
      <c r="B36" s="198" t="s">
        <v>48</v>
      </c>
      <c r="C36" s="220">
        <v>362598012</v>
      </c>
      <c r="D36" s="220">
        <v>383817808</v>
      </c>
      <c r="E36" s="196">
        <v>5.8521545341511692</v>
      </c>
      <c r="F36" s="69"/>
      <c r="G36" s="91"/>
      <c r="H36" s="53"/>
      <c r="I36" s="60"/>
    </row>
    <row r="37" spans="1:9">
      <c r="A37" s="69">
        <v>34</v>
      </c>
      <c r="B37" s="198" t="s">
        <v>45</v>
      </c>
      <c r="C37" s="220">
        <v>800306325</v>
      </c>
      <c r="D37" s="220">
        <v>878771478</v>
      </c>
      <c r="E37" s="196">
        <v>9.8043899628058035</v>
      </c>
      <c r="F37" s="69"/>
      <c r="G37" s="91"/>
      <c r="H37" s="53"/>
      <c r="I37" s="60"/>
    </row>
    <row r="38" spans="1:9">
      <c r="A38" s="69">
        <v>35</v>
      </c>
      <c r="B38" s="198" t="s">
        <v>51</v>
      </c>
      <c r="C38" s="220">
        <v>360131538</v>
      </c>
      <c r="D38" s="220">
        <v>381400318</v>
      </c>
      <c r="E38" s="196">
        <v>5.9058365501996102</v>
      </c>
      <c r="F38" s="69"/>
      <c r="G38" s="91"/>
      <c r="H38" s="53"/>
      <c r="I38" s="60"/>
    </row>
    <row r="39" spans="1:9">
      <c r="A39" s="69">
        <v>36</v>
      </c>
      <c r="B39" s="198" t="s">
        <v>44</v>
      </c>
      <c r="C39" s="220">
        <v>1161049200</v>
      </c>
      <c r="D39" s="220">
        <v>1211061872</v>
      </c>
      <c r="E39" s="196">
        <v>4.3075411446818963</v>
      </c>
      <c r="F39" s="69"/>
      <c r="G39" s="91"/>
      <c r="H39" s="53"/>
      <c r="I39" s="60"/>
    </row>
    <row r="40" spans="1:9">
      <c r="A40" s="69">
        <v>37</v>
      </c>
      <c r="B40" s="198" t="s">
        <v>127</v>
      </c>
      <c r="C40" s="220">
        <v>626366430</v>
      </c>
      <c r="D40" s="220">
        <v>665883054</v>
      </c>
      <c r="E40" s="196">
        <v>6.3088668401338168</v>
      </c>
      <c r="F40" s="69"/>
      <c r="G40" s="91"/>
      <c r="H40" s="53"/>
      <c r="I40" s="60"/>
    </row>
    <row r="41" spans="1:9">
      <c r="A41" s="69">
        <v>38</v>
      </c>
      <c r="B41" s="198" t="s">
        <v>136</v>
      </c>
      <c r="C41" s="220">
        <v>1133180913</v>
      </c>
      <c r="D41" s="220">
        <v>1127460576</v>
      </c>
      <c r="E41" s="196">
        <v>-0.50480350792848205</v>
      </c>
      <c r="F41" s="69"/>
      <c r="G41" s="91"/>
      <c r="H41" s="53"/>
      <c r="I41" s="60"/>
    </row>
    <row r="42" spans="1:9">
      <c r="A42" s="69">
        <v>39</v>
      </c>
      <c r="B42" s="198" t="s">
        <v>50</v>
      </c>
      <c r="C42" s="220">
        <v>502639067</v>
      </c>
      <c r="D42" s="220">
        <v>516182863</v>
      </c>
      <c r="E42" s="196">
        <v>2.6945370722646196</v>
      </c>
      <c r="F42" s="69"/>
      <c r="G42" s="91"/>
      <c r="H42" s="53"/>
      <c r="I42" s="60"/>
    </row>
    <row r="43" spans="1:9">
      <c r="A43" s="69">
        <v>40</v>
      </c>
      <c r="B43" s="198" t="s">
        <v>49</v>
      </c>
      <c r="C43" s="220">
        <v>288754745</v>
      </c>
      <c r="D43" s="220">
        <v>290048020</v>
      </c>
      <c r="E43" s="196">
        <v>0.44788008591858813</v>
      </c>
      <c r="F43" s="69"/>
      <c r="G43" s="91"/>
      <c r="H43" s="53"/>
      <c r="I43" s="60"/>
    </row>
    <row r="44" spans="1:9">
      <c r="A44" s="69">
        <v>41</v>
      </c>
      <c r="B44" s="198" t="s">
        <v>145</v>
      </c>
      <c r="C44" s="220">
        <v>482266358</v>
      </c>
      <c r="D44" s="220">
        <v>416871154</v>
      </c>
      <c r="E44" s="196">
        <v>-13.559976331585624</v>
      </c>
      <c r="F44" s="69"/>
      <c r="G44" s="91"/>
      <c r="H44" s="53"/>
      <c r="I44" s="60"/>
    </row>
    <row r="45" spans="1:9">
      <c r="A45" s="69">
        <v>42</v>
      </c>
      <c r="B45" s="198" t="s">
        <v>71</v>
      </c>
      <c r="C45" s="220">
        <v>144709054</v>
      </c>
      <c r="D45" s="220">
        <v>139962830</v>
      </c>
      <c r="E45" s="196">
        <v>-3.2798390071708989</v>
      </c>
      <c r="F45" s="69"/>
      <c r="G45" s="91"/>
      <c r="H45" s="53"/>
      <c r="I45" s="60"/>
    </row>
    <row r="46" spans="1:9">
      <c r="A46" s="69">
        <v>43</v>
      </c>
      <c r="B46" s="198" t="s">
        <v>46</v>
      </c>
      <c r="C46" s="220">
        <v>122564367</v>
      </c>
      <c r="D46" s="220">
        <v>124671718</v>
      </c>
      <c r="E46" s="196">
        <v>1.7193830895402087</v>
      </c>
      <c r="F46" s="69"/>
      <c r="G46" s="91"/>
      <c r="H46" s="53"/>
      <c r="I46" s="60"/>
    </row>
    <row r="47" spans="1:9">
      <c r="A47" s="69">
        <v>44</v>
      </c>
      <c r="B47" s="198" t="s">
        <v>52</v>
      </c>
      <c r="C47" s="220">
        <v>261366912</v>
      </c>
      <c r="D47" s="220">
        <v>274719276</v>
      </c>
      <c r="E47" s="196">
        <v>5.1086665476615494</v>
      </c>
      <c r="F47" s="69"/>
      <c r="G47" s="91"/>
      <c r="H47" s="53"/>
      <c r="I47" s="60"/>
    </row>
    <row r="48" spans="1:9" ht="12" customHeight="1">
      <c r="A48" s="69">
        <v>45</v>
      </c>
      <c r="B48" s="198" t="s">
        <v>72</v>
      </c>
      <c r="C48" s="220">
        <v>194412466</v>
      </c>
      <c r="D48" s="220">
        <v>190559113</v>
      </c>
      <c r="E48" s="196">
        <v>-1.9820503691363085</v>
      </c>
      <c r="F48" s="69"/>
      <c r="G48" s="91"/>
      <c r="H48" s="53"/>
      <c r="I48" s="60"/>
    </row>
    <row r="49" spans="1:9">
      <c r="A49" s="69">
        <v>46</v>
      </c>
      <c r="B49" s="198" t="s">
        <v>53</v>
      </c>
      <c r="C49" s="220">
        <v>181739856</v>
      </c>
      <c r="D49" s="220">
        <v>207524712</v>
      </c>
      <c r="E49" s="196">
        <v>14.187782783320793</v>
      </c>
      <c r="F49" s="69"/>
      <c r="G49" s="91"/>
      <c r="H49" s="53"/>
      <c r="I49" s="60"/>
    </row>
    <row r="50" spans="1:9">
      <c r="A50" s="69">
        <v>47</v>
      </c>
      <c r="B50" s="198" t="s">
        <v>54</v>
      </c>
      <c r="C50" s="220">
        <v>83564530</v>
      </c>
      <c r="D50" s="220">
        <v>81236430</v>
      </c>
      <c r="E50" s="196">
        <v>-2.7859906589554204</v>
      </c>
      <c r="F50" s="69"/>
      <c r="G50" s="91"/>
      <c r="H50" s="53"/>
      <c r="I50" s="60"/>
    </row>
    <row r="51" spans="1:9">
      <c r="A51" s="69">
        <v>48</v>
      </c>
      <c r="B51" s="198" t="s">
        <v>144</v>
      </c>
      <c r="C51" s="220">
        <v>670414041</v>
      </c>
      <c r="D51" s="220">
        <v>671638803</v>
      </c>
      <c r="E51" s="196">
        <v>0.18268740287317461</v>
      </c>
      <c r="F51" s="69"/>
      <c r="G51" s="91"/>
    </row>
    <row r="52" spans="1:9">
      <c r="A52" s="69">
        <v>49</v>
      </c>
      <c r="B52" s="198" t="s">
        <v>146</v>
      </c>
      <c r="C52" s="220">
        <v>172649276</v>
      </c>
      <c r="D52" s="220">
        <v>177873720</v>
      </c>
      <c r="E52" s="196">
        <v>3.0260445459383218</v>
      </c>
      <c r="F52" s="69"/>
      <c r="G52" s="91"/>
    </row>
    <row r="53" spans="1:9">
      <c r="A53" s="69">
        <v>50</v>
      </c>
      <c r="B53" s="198" t="s">
        <v>147</v>
      </c>
      <c r="C53" s="220">
        <v>90209334</v>
      </c>
      <c r="D53" s="220">
        <v>91157295</v>
      </c>
      <c r="E53" s="196">
        <v>1.0508458027192618</v>
      </c>
      <c r="F53" s="69"/>
      <c r="G53" s="91"/>
    </row>
    <row r="54" spans="1:9">
      <c r="A54" s="69">
        <v>51</v>
      </c>
      <c r="B54" s="198" t="s">
        <v>58</v>
      </c>
      <c r="C54" s="220">
        <v>72995079</v>
      </c>
      <c r="D54" s="220">
        <v>75739629</v>
      </c>
      <c r="E54" s="196">
        <v>3.7599109934520385</v>
      </c>
      <c r="F54" s="69"/>
      <c r="G54" s="91"/>
    </row>
    <row r="55" spans="1:9">
      <c r="A55" s="69">
        <v>52</v>
      </c>
      <c r="B55" s="198" t="s">
        <v>70</v>
      </c>
      <c r="C55" s="220">
        <v>65290122</v>
      </c>
      <c r="D55" s="220">
        <v>69464250</v>
      </c>
      <c r="E55" s="196">
        <v>6.3931998779233403</v>
      </c>
      <c r="F55" s="69"/>
      <c r="G55" s="91"/>
    </row>
    <row r="56" spans="1:9">
      <c r="A56" s="69">
        <v>53</v>
      </c>
      <c r="B56" s="198" t="s">
        <v>55</v>
      </c>
      <c r="C56" s="220">
        <v>98467748</v>
      </c>
      <c r="D56" s="220">
        <v>98870028</v>
      </c>
      <c r="E56" s="196">
        <v>0.40853986017838045</v>
      </c>
      <c r="F56" s="69"/>
      <c r="G56" s="91"/>
    </row>
    <row r="57" spans="1:9">
      <c r="A57" s="69">
        <v>54</v>
      </c>
      <c r="B57" s="198" t="s">
        <v>135</v>
      </c>
      <c r="C57" s="220">
        <v>287878656</v>
      </c>
      <c r="D57" s="220">
        <v>296962432</v>
      </c>
      <c r="E57" s="196">
        <v>3.1554183718295534</v>
      </c>
      <c r="F57" s="69"/>
      <c r="G57" s="91"/>
    </row>
    <row r="58" spans="1:9">
      <c r="A58" s="69">
        <v>55</v>
      </c>
      <c r="B58" s="198" t="s">
        <v>137</v>
      </c>
      <c r="C58" s="220">
        <v>95229203</v>
      </c>
      <c r="D58" s="220">
        <v>103512785</v>
      </c>
      <c r="E58" s="196">
        <v>8.6985732727386154</v>
      </c>
      <c r="F58" s="69"/>
      <c r="G58" s="91"/>
    </row>
    <row r="59" spans="1:9">
      <c r="A59" s="69">
        <v>56</v>
      </c>
      <c r="B59" s="198" t="s">
        <v>73</v>
      </c>
      <c r="C59" s="220">
        <v>362870651</v>
      </c>
      <c r="D59" s="220">
        <v>395263440</v>
      </c>
      <c r="E59" s="196">
        <v>8.9268142548127987</v>
      </c>
      <c r="F59" s="69"/>
      <c r="G59" s="91"/>
    </row>
    <row r="60" spans="1:9">
      <c r="A60" s="69">
        <v>57</v>
      </c>
      <c r="B60" s="198" t="s">
        <v>152</v>
      </c>
      <c r="C60" s="220">
        <v>76608928</v>
      </c>
      <c r="D60" s="220">
        <v>84759524</v>
      </c>
      <c r="E60" s="196">
        <v>10.639224712816763</v>
      </c>
      <c r="F60" s="69"/>
      <c r="G60" s="91"/>
    </row>
    <row r="61" spans="1:9">
      <c r="A61" s="69">
        <v>58</v>
      </c>
      <c r="B61" s="198" t="s">
        <v>153</v>
      </c>
      <c r="C61" s="220">
        <v>62251161</v>
      </c>
      <c r="D61" s="220">
        <v>60798080</v>
      </c>
      <c r="E61" s="196">
        <v>-2.3342231319990963</v>
      </c>
      <c r="F61" s="69"/>
      <c r="G61" s="91"/>
    </row>
    <row r="62" spans="1:9">
      <c r="A62" s="69">
        <v>59</v>
      </c>
      <c r="B62" s="198" t="s">
        <v>155</v>
      </c>
      <c r="C62" s="220">
        <v>81211300</v>
      </c>
      <c r="D62" s="220">
        <v>84489870</v>
      </c>
      <c r="E62" s="196">
        <v>4.0370859720260599</v>
      </c>
      <c r="F62" s="69"/>
      <c r="G62" s="91"/>
    </row>
    <row r="63" spans="1:9">
      <c r="A63" s="69">
        <v>60</v>
      </c>
      <c r="B63" s="198" t="s">
        <v>158</v>
      </c>
      <c r="C63" s="230">
        <v>280957180</v>
      </c>
      <c r="D63" s="225">
        <v>264970480</v>
      </c>
      <c r="E63" s="196">
        <v>-5.6900841615793558</v>
      </c>
      <c r="G63" s="91"/>
    </row>
    <row r="64" spans="1:9">
      <c r="A64" s="69">
        <v>61</v>
      </c>
      <c r="B64" s="198" t="s">
        <v>154</v>
      </c>
      <c r="C64" s="225">
        <v>200012260</v>
      </c>
      <c r="D64" s="225">
        <v>180352536</v>
      </c>
      <c r="E64" s="196">
        <v>-9.8292594663947099</v>
      </c>
      <c r="F64" s="69"/>
      <c r="G64" s="91"/>
    </row>
    <row r="65" spans="1:7">
      <c r="A65" s="69">
        <v>62</v>
      </c>
      <c r="B65" s="198" t="s">
        <v>162</v>
      </c>
      <c r="C65" s="221">
        <v>32693800</v>
      </c>
      <c r="D65" s="221">
        <v>32486400</v>
      </c>
      <c r="E65" s="196">
        <v>-0.63437104282769208</v>
      </c>
      <c r="F65" s="174" t="s">
        <v>13</v>
      </c>
      <c r="G65" s="91"/>
    </row>
    <row r="66" spans="1:7" s="3" customFormat="1" ht="22.5" customHeight="1">
      <c r="A66" s="120"/>
      <c r="B66" s="199" t="s">
        <v>18</v>
      </c>
      <c r="C66" s="222">
        <v>86352621552</v>
      </c>
      <c r="D66" s="222">
        <v>89082131459</v>
      </c>
      <c r="E66" s="197">
        <v>3.1608811880208427</v>
      </c>
      <c r="F66" s="69"/>
      <c r="G66" s="91"/>
    </row>
    <row r="67" spans="1:7" ht="12" customHeight="1">
      <c r="A67" s="177" t="s">
        <v>163</v>
      </c>
      <c r="B67" s="134"/>
      <c r="C67" s="188"/>
      <c r="D67" s="134"/>
      <c r="E67" s="164"/>
      <c r="F67" s="164"/>
      <c r="G67" s="164"/>
    </row>
    <row r="68" spans="1:7" ht="12" customHeight="1">
      <c r="A68" s="134"/>
      <c r="B68" s="134"/>
      <c r="C68" s="188"/>
      <c r="D68" s="134"/>
      <c r="E68" s="164"/>
      <c r="F68" s="164"/>
      <c r="G68" s="164"/>
    </row>
    <row r="69" spans="1:7" ht="12" customHeight="1">
      <c r="A69" s="177"/>
      <c r="B69" s="134"/>
      <c r="C69" s="188"/>
      <c r="D69" s="134"/>
      <c r="E69" s="164"/>
      <c r="F69" s="164"/>
      <c r="G69" s="164"/>
    </row>
    <row r="70" spans="1:7" ht="12" customHeight="1">
      <c r="A70" s="177"/>
      <c r="B70" s="134"/>
      <c r="C70" s="188"/>
      <c r="D70" s="134"/>
      <c r="E70" s="164"/>
      <c r="F70" s="164"/>
      <c r="G70" s="164"/>
    </row>
    <row r="71" spans="1:7" ht="12" customHeight="1">
      <c r="A71" s="177"/>
      <c r="B71" s="134"/>
      <c r="C71" s="188"/>
      <c r="D71" s="134"/>
      <c r="E71" s="164"/>
      <c r="F71" s="164"/>
      <c r="G71" s="164"/>
    </row>
    <row r="72" spans="1:7">
      <c r="A72" s="69"/>
      <c r="B72" s="91"/>
      <c r="C72" s="190"/>
      <c r="D72" s="115"/>
      <c r="E72" s="116"/>
      <c r="F72" s="69"/>
      <c r="G72" s="91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5"/>
  <sheetViews>
    <sheetView workbookViewId="0"/>
  </sheetViews>
  <sheetFormatPr defaultRowHeight="13.2"/>
  <cols>
    <col min="1" max="1" width="6.33203125" customWidth="1"/>
    <col min="2" max="2" width="28.109375" customWidth="1"/>
    <col min="3" max="4" width="17.44140625" style="5" customWidth="1"/>
    <col min="5" max="5" width="11.88671875" style="5" customWidth="1"/>
    <col min="6" max="6" width="4.44140625" customWidth="1"/>
  </cols>
  <sheetData>
    <row r="1" spans="1:8" ht="15.6">
      <c r="A1" s="99" t="s">
        <v>61</v>
      </c>
      <c r="B1" s="94"/>
      <c r="C1" s="108"/>
      <c r="D1" s="4"/>
      <c r="E1" s="4"/>
      <c r="F1" s="104"/>
    </row>
    <row r="2" spans="1:8">
      <c r="A2" s="102"/>
      <c r="B2" s="102"/>
      <c r="C2" s="4"/>
      <c r="D2" s="4"/>
      <c r="E2" s="4"/>
      <c r="F2" s="104"/>
    </row>
    <row r="3" spans="1:8" ht="20.25" customHeight="1">
      <c r="A3" s="162"/>
      <c r="B3" s="163" t="s">
        <v>16</v>
      </c>
      <c r="C3" s="179" t="s">
        <v>157</v>
      </c>
      <c r="D3" s="179" t="s">
        <v>161</v>
      </c>
      <c r="E3" s="161" t="s">
        <v>17</v>
      </c>
      <c r="F3" s="143"/>
    </row>
    <row r="4" spans="1:8">
      <c r="A4" s="167">
        <v>1</v>
      </c>
      <c r="B4" s="168" t="s">
        <v>19</v>
      </c>
      <c r="C4" s="176">
        <v>85.683997471833635</v>
      </c>
      <c r="D4" s="169">
        <v>85.431625613454585</v>
      </c>
      <c r="E4" s="176">
        <v>-0.25237185837904974</v>
      </c>
      <c r="F4" s="143"/>
      <c r="G4" s="62"/>
      <c r="H4" s="62"/>
    </row>
    <row r="5" spans="1:8">
      <c r="A5" s="167">
        <v>2</v>
      </c>
      <c r="B5" s="168" t="s">
        <v>20</v>
      </c>
      <c r="C5" s="176">
        <v>86.561269296311792</v>
      </c>
      <c r="D5" s="169">
        <v>86.225634893921381</v>
      </c>
      <c r="E5" s="176">
        <v>-0.33563440239041142</v>
      </c>
      <c r="F5" s="143"/>
    </row>
    <row r="6" spans="1:8">
      <c r="A6" s="167">
        <v>3</v>
      </c>
      <c r="B6" s="168" t="s">
        <v>21</v>
      </c>
      <c r="C6" s="176">
        <v>86.101463232101011</v>
      </c>
      <c r="D6" s="169">
        <v>84.664754854416941</v>
      </c>
      <c r="E6" s="176">
        <v>-1.4367083776840701</v>
      </c>
      <c r="F6" s="144"/>
    </row>
    <row r="7" spans="1:8">
      <c r="A7" s="167">
        <v>4</v>
      </c>
      <c r="B7" s="168" t="s">
        <v>22</v>
      </c>
      <c r="C7" s="176">
        <v>87.901040662219501</v>
      </c>
      <c r="D7" s="169">
        <v>88.982241617771535</v>
      </c>
      <c r="E7" s="176">
        <v>1.0812009555520348</v>
      </c>
      <c r="F7" s="143"/>
    </row>
    <row r="8" spans="1:8">
      <c r="A8" s="167">
        <v>5</v>
      </c>
      <c r="B8" s="168" t="s">
        <v>23</v>
      </c>
      <c r="C8" s="176">
        <v>85.367896662698939</v>
      </c>
      <c r="D8" s="169">
        <v>83.726248146938914</v>
      </c>
      <c r="E8" s="176">
        <v>-1.6416485157600249</v>
      </c>
      <c r="F8" s="143"/>
    </row>
    <row r="9" spans="1:8">
      <c r="A9" s="167">
        <v>6</v>
      </c>
      <c r="B9" s="168" t="s">
        <v>26</v>
      </c>
      <c r="C9" s="176">
        <v>88.956817846356955</v>
      </c>
      <c r="D9" s="169">
        <v>90.511160992240576</v>
      </c>
      <c r="E9" s="176">
        <v>1.554343145883621</v>
      </c>
      <c r="F9" s="143"/>
    </row>
    <row r="10" spans="1:8">
      <c r="A10" s="167">
        <v>7</v>
      </c>
      <c r="B10" s="168" t="s">
        <v>24</v>
      </c>
      <c r="C10" s="176">
        <v>86.259118770075489</v>
      </c>
      <c r="D10" s="169">
        <v>85.880956854927661</v>
      </c>
      <c r="E10" s="176">
        <v>-0.37816191514782815</v>
      </c>
      <c r="F10" s="143"/>
    </row>
    <row r="11" spans="1:8">
      <c r="A11" s="167">
        <v>8</v>
      </c>
      <c r="B11" s="168" t="s">
        <v>25</v>
      </c>
      <c r="C11" s="176">
        <v>82.723013777051435</v>
      </c>
      <c r="D11" s="169">
        <v>80.925258581284353</v>
      </c>
      <c r="E11" s="176">
        <v>-1.7977551957670812</v>
      </c>
      <c r="F11" s="143"/>
    </row>
    <row r="12" spans="1:8">
      <c r="A12" s="167">
        <v>9</v>
      </c>
      <c r="B12" s="168" t="s">
        <v>27</v>
      </c>
      <c r="C12" s="176">
        <v>86.303077984276243</v>
      </c>
      <c r="D12" s="169">
        <v>83.654595250530235</v>
      </c>
      <c r="E12" s="176">
        <v>-2.6484827337460075</v>
      </c>
      <c r="F12" s="143"/>
    </row>
    <row r="13" spans="1:8">
      <c r="A13" s="167">
        <v>10</v>
      </c>
      <c r="B13" s="168" t="s">
        <v>29</v>
      </c>
      <c r="C13" s="176">
        <v>86.958705316229242</v>
      </c>
      <c r="D13" s="169">
        <v>84.634493619432973</v>
      </c>
      <c r="E13" s="176">
        <v>-2.3242116967962687</v>
      </c>
      <c r="F13" s="143"/>
    </row>
    <row r="14" spans="1:8">
      <c r="A14" s="167">
        <v>11</v>
      </c>
      <c r="B14" s="168" t="s">
        <v>28</v>
      </c>
      <c r="C14" s="176">
        <v>87.800587141112189</v>
      </c>
      <c r="D14" s="169">
        <v>87.616401473063917</v>
      </c>
      <c r="E14" s="176">
        <v>-0.18418566804827208</v>
      </c>
      <c r="F14" s="143"/>
    </row>
    <row r="15" spans="1:8">
      <c r="A15" s="167">
        <v>12</v>
      </c>
      <c r="B15" s="168" t="s">
        <v>38</v>
      </c>
      <c r="C15" s="176">
        <v>85.208030606315461</v>
      </c>
      <c r="D15" s="169">
        <v>83.061414038746307</v>
      </c>
      <c r="E15" s="176">
        <v>-2.1466165675691542</v>
      </c>
      <c r="F15" s="143"/>
    </row>
    <row r="16" spans="1:8">
      <c r="A16" s="167">
        <v>13</v>
      </c>
      <c r="B16" s="168" t="s">
        <v>32</v>
      </c>
      <c r="C16" s="176">
        <v>83.781101439208101</v>
      </c>
      <c r="D16" s="169">
        <v>80.37881510342784</v>
      </c>
      <c r="E16" s="176">
        <v>-3.4022863357802606</v>
      </c>
      <c r="F16" s="143"/>
    </row>
    <row r="17" spans="1:6">
      <c r="A17" s="167">
        <v>14</v>
      </c>
      <c r="B17" s="168" t="s">
        <v>31</v>
      </c>
      <c r="C17" s="176">
        <v>77.263094299355444</v>
      </c>
      <c r="D17" s="169">
        <v>75.654367331772391</v>
      </c>
      <c r="E17" s="176">
        <v>-1.6087269675830527</v>
      </c>
      <c r="F17" s="143"/>
    </row>
    <row r="18" spans="1:6">
      <c r="A18" s="167">
        <v>15</v>
      </c>
      <c r="B18" s="168" t="s">
        <v>37</v>
      </c>
      <c r="C18" s="176">
        <v>85.111520682823937</v>
      </c>
      <c r="D18" s="169">
        <v>83.029728095460698</v>
      </c>
      <c r="E18" s="176">
        <v>-2.081792587363239</v>
      </c>
      <c r="F18" s="143"/>
    </row>
    <row r="19" spans="1:6">
      <c r="A19" s="167">
        <v>16</v>
      </c>
      <c r="B19" s="168" t="s">
        <v>30</v>
      </c>
      <c r="C19" s="176">
        <v>88.306800372138127</v>
      </c>
      <c r="D19" s="169">
        <v>88.175062364948715</v>
      </c>
      <c r="E19" s="176">
        <v>-0.13173800718941209</v>
      </c>
      <c r="F19" s="143"/>
    </row>
    <row r="20" spans="1:6">
      <c r="A20" s="167">
        <v>17</v>
      </c>
      <c r="B20" s="168" t="s">
        <v>34</v>
      </c>
      <c r="C20" s="176">
        <v>85.262152378059824</v>
      </c>
      <c r="D20" s="169">
        <v>84.865534980982829</v>
      </c>
      <c r="E20" s="176">
        <v>-0.39661739707699439</v>
      </c>
      <c r="F20" s="143"/>
    </row>
    <row r="21" spans="1:6">
      <c r="A21" s="167">
        <v>18</v>
      </c>
      <c r="B21" s="168" t="s">
        <v>41</v>
      </c>
      <c r="C21" s="176">
        <v>86.829364286388113</v>
      </c>
      <c r="D21" s="169">
        <v>86.715667004915275</v>
      </c>
      <c r="E21" s="176">
        <v>-0.11369728147283809</v>
      </c>
      <c r="F21" s="143"/>
    </row>
    <row r="22" spans="1:6">
      <c r="A22" s="167">
        <v>19</v>
      </c>
      <c r="B22" s="168" t="s">
        <v>43</v>
      </c>
      <c r="C22" s="176">
        <v>84.277264633084059</v>
      </c>
      <c r="D22" s="169">
        <v>84.612288419848454</v>
      </c>
      <c r="E22" s="176">
        <v>0.33502378676439548</v>
      </c>
      <c r="F22" s="143"/>
    </row>
    <row r="23" spans="1:6">
      <c r="A23" s="167">
        <v>20</v>
      </c>
      <c r="B23" s="168" t="s">
        <v>35</v>
      </c>
      <c r="C23" s="176">
        <v>79.159109978871598</v>
      </c>
      <c r="D23" s="169">
        <v>75.942332237903827</v>
      </c>
      <c r="E23" s="176">
        <v>-3.2167777409677711</v>
      </c>
      <c r="F23" s="143"/>
    </row>
    <row r="24" spans="1:6">
      <c r="A24" s="167">
        <v>21</v>
      </c>
      <c r="B24" s="168" t="s">
        <v>68</v>
      </c>
      <c r="C24" s="176">
        <v>84.934390401058806</v>
      </c>
      <c r="D24" s="169">
        <v>86.259911995954425</v>
      </c>
      <c r="E24" s="176">
        <v>1.3255215948956192</v>
      </c>
      <c r="F24" s="143"/>
    </row>
    <row r="25" spans="1:6">
      <c r="A25" s="167">
        <v>22</v>
      </c>
      <c r="B25" s="168" t="s">
        <v>69</v>
      </c>
      <c r="C25" s="176">
        <v>88.124857415086495</v>
      </c>
      <c r="D25" s="169">
        <v>89.707968622505746</v>
      </c>
      <c r="E25" s="176">
        <v>1.5831112074192504</v>
      </c>
      <c r="F25" s="143"/>
    </row>
    <row r="26" spans="1:6">
      <c r="A26" s="167">
        <v>23</v>
      </c>
      <c r="B26" s="168" t="s">
        <v>40</v>
      </c>
      <c r="C26" s="176">
        <v>82.080655944091291</v>
      </c>
      <c r="D26" s="169">
        <v>79.943611347340749</v>
      </c>
      <c r="E26" s="176">
        <v>-2.1370445967505418</v>
      </c>
      <c r="F26" s="143"/>
    </row>
    <row r="27" spans="1:6">
      <c r="A27" s="167">
        <v>24</v>
      </c>
      <c r="B27" s="168" t="s">
        <v>59</v>
      </c>
      <c r="C27" s="176">
        <v>69.714957174327964</v>
      </c>
      <c r="D27" s="169">
        <v>69.663780817667984</v>
      </c>
      <c r="E27" s="176">
        <v>-5.117635665997966E-2</v>
      </c>
      <c r="F27" s="145"/>
    </row>
    <row r="28" spans="1:6">
      <c r="A28" s="167">
        <v>25</v>
      </c>
      <c r="B28" s="168" t="s">
        <v>36</v>
      </c>
      <c r="C28" s="176">
        <v>77.238203177001822</v>
      </c>
      <c r="D28" s="169">
        <v>75.708498354042376</v>
      </c>
      <c r="E28" s="176">
        <v>-1.5297048229594452</v>
      </c>
      <c r="F28" s="145"/>
    </row>
    <row r="29" spans="1:6">
      <c r="A29" s="167">
        <v>26</v>
      </c>
      <c r="B29" s="168" t="s">
        <v>39</v>
      </c>
      <c r="C29" s="176">
        <v>81.389412117939941</v>
      </c>
      <c r="D29" s="169">
        <v>81.99068395143118</v>
      </c>
      <c r="E29" s="176">
        <v>0.60127183349123925</v>
      </c>
      <c r="F29" s="145"/>
    </row>
    <row r="30" spans="1:6">
      <c r="A30" s="167">
        <v>27</v>
      </c>
      <c r="B30" s="168" t="s">
        <v>33</v>
      </c>
      <c r="C30" s="176">
        <v>64.456506935932595</v>
      </c>
      <c r="D30" s="169">
        <v>66.604000969573377</v>
      </c>
      <c r="E30" s="176">
        <v>2.1474940336407826</v>
      </c>
      <c r="F30" s="145"/>
    </row>
    <row r="31" spans="1:6">
      <c r="A31" s="167">
        <v>28</v>
      </c>
      <c r="B31" s="168" t="s">
        <v>42</v>
      </c>
      <c r="C31" s="176">
        <v>84.406216582770398</v>
      </c>
      <c r="D31" s="169">
        <v>82.325211625435813</v>
      </c>
      <c r="E31" s="176">
        <v>-2.081004957334585</v>
      </c>
      <c r="F31" s="146"/>
    </row>
    <row r="32" spans="1:6">
      <c r="A32" s="167">
        <v>29</v>
      </c>
      <c r="B32" s="168" t="s">
        <v>66</v>
      </c>
      <c r="C32" s="176">
        <v>64.476738155567503</v>
      </c>
      <c r="D32" s="169">
        <v>63.381373395426223</v>
      </c>
      <c r="E32" s="176">
        <v>-1.0953647601412797</v>
      </c>
      <c r="F32" s="145"/>
    </row>
    <row r="33" spans="1:7">
      <c r="A33" s="167">
        <v>30</v>
      </c>
      <c r="B33" s="168" t="s">
        <v>47</v>
      </c>
      <c r="C33" s="176">
        <v>86.94168830498856</v>
      </c>
      <c r="D33" s="169">
        <v>86.827996183311768</v>
      </c>
      <c r="E33" s="176">
        <v>-0.11369212167679166</v>
      </c>
      <c r="F33" s="145"/>
    </row>
    <row r="34" spans="1:7">
      <c r="A34" s="167">
        <v>31</v>
      </c>
      <c r="B34" s="168" t="s">
        <v>134</v>
      </c>
      <c r="C34" s="176">
        <v>85.109708424095132</v>
      </c>
      <c r="D34" s="169">
        <v>84.990240278516225</v>
      </c>
      <c r="E34" s="176">
        <v>-0.11946814557890661</v>
      </c>
      <c r="F34" s="143"/>
    </row>
    <row r="35" spans="1:7">
      <c r="A35" s="167">
        <v>32</v>
      </c>
      <c r="B35" s="168" t="s">
        <v>60</v>
      </c>
      <c r="C35" s="176">
        <v>63.124609239957927</v>
      </c>
      <c r="D35" s="169">
        <v>60.894240230603089</v>
      </c>
      <c r="E35" s="176">
        <v>-2.2303690093548383</v>
      </c>
      <c r="F35" s="143"/>
    </row>
    <row r="36" spans="1:7">
      <c r="A36" s="167">
        <v>33</v>
      </c>
      <c r="B36" s="168" t="s">
        <v>48</v>
      </c>
      <c r="C36" s="176">
        <v>55.382996970209533</v>
      </c>
      <c r="D36" s="169">
        <v>61.199776848290476</v>
      </c>
      <c r="E36" s="176">
        <v>5.8167798780809434</v>
      </c>
      <c r="F36" s="147"/>
    </row>
    <row r="37" spans="1:7">
      <c r="A37" s="167">
        <v>34</v>
      </c>
      <c r="B37" s="168" t="s">
        <v>45</v>
      </c>
      <c r="C37" s="176">
        <v>76.250196448216244</v>
      </c>
      <c r="D37" s="169">
        <v>71.461640337853567</v>
      </c>
      <c r="E37" s="176">
        <v>-4.788556110362677</v>
      </c>
      <c r="F37" s="148"/>
    </row>
    <row r="38" spans="1:7">
      <c r="A38" s="167">
        <v>35</v>
      </c>
      <c r="B38" s="168" t="s">
        <v>51</v>
      </c>
      <c r="C38" s="176">
        <v>88.28197768116604</v>
      </c>
      <c r="D38" s="169">
        <v>86.222432043174123</v>
      </c>
      <c r="E38" s="176">
        <v>-2.059545637991917</v>
      </c>
      <c r="F38" s="148"/>
    </row>
    <row r="39" spans="1:7">
      <c r="A39" s="167">
        <v>36</v>
      </c>
      <c r="B39" s="168" t="s">
        <v>44</v>
      </c>
      <c r="C39" s="176">
        <v>84.738147875214935</v>
      </c>
      <c r="D39" s="169">
        <v>82.60722124360629</v>
      </c>
      <c r="E39" s="176">
        <v>-2.130926631608645</v>
      </c>
      <c r="F39" s="148"/>
    </row>
    <row r="40" spans="1:7">
      <c r="A40" s="167">
        <v>37</v>
      </c>
      <c r="B40" s="168" t="s">
        <v>127</v>
      </c>
      <c r="C40" s="176">
        <v>90.098933462957149</v>
      </c>
      <c r="D40" s="169">
        <v>88.419931467425499</v>
      </c>
      <c r="E40" s="176">
        <v>-1.6790019955316495</v>
      </c>
      <c r="F40" s="147"/>
    </row>
    <row r="41" spans="1:7">
      <c r="A41" s="167">
        <v>38</v>
      </c>
      <c r="B41" s="168" t="s">
        <v>136</v>
      </c>
      <c r="C41" s="176">
        <v>81.375043862921117</v>
      </c>
      <c r="D41" s="169">
        <v>82.16336754643207</v>
      </c>
      <c r="E41" s="176">
        <v>0.78832368351095283</v>
      </c>
      <c r="F41" s="143"/>
    </row>
    <row r="42" spans="1:7">
      <c r="A42" s="167">
        <v>39</v>
      </c>
      <c r="B42" s="168" t="s">
        <v>50</v>
      </c>
      <c r="C42" s="176">
        <v>89.798613087112074</v>
      </c>
      <c r="D42" s="169">
        <v>91.808760028517256</v>
      </c>
      <c r="E42" s="176">
        <v>2.010146941405182</v>
      </c>
      <c r="F42" s="148"/>
    </row>
    <row r="43" spans="1:7">
      <c r="A43" s="167">
        <v>40</v>
      </c>
      <c r="B43" s="168" t="s">
        <v>49</v>
      </c>
      <c r="C43" s="176">
        <v>89.282802954458802</v>
      </c>
      <c r="D43" s="169">
        <v>90.2834520297708</v>
      </c>
      <c r="E43" s="176">
        <v>1.0006490753119976</v>
      </c>
      <c r="F43" s="148"/>
    </row>
    <row r="44" spans="1:7">
      <c r="A44" s="167">
        <v>41</v>
      </c>
      <c r="B44" s="168" t="s">
        <v>145</v>
      </c>
      <c r="C44" s="176">
        <v>79.879949245806614</v>
      </c>
      <c r="D44" s="169">
        <v>84.647428975140841</v>
      </c>
      <c r="E44" s="176">
        <v>4.7674797293342266</v>
      </c>
      <c r="F44" s="148"/>
    </row>
    <row r="45" spans="1:7">
      <c r="A45" s="167">
        <v>42</v>
      </c>
      <c r="B45" s="168" t="s">
        <v>71</v>
      </c>
      <c r="C45" s="176">
        <v>66.411341476947257</v>
      </c>
      <c r="D45" s="169">
        <v>67.366315756833444</v>
      </c>
      <c r="E45" s="176">
        <v>0.95497427988618711</v>
      </c>
      <c r="F45" s="148"/>
    </row>
    <row r="46" spans="1:7">
      <c r="A46" s="167">
        <v>43</v>
      </c>
      <c r="B46" s="168" t="s">
        <v>46</v>
      </c>
      <c r="C46" s="176">
        <v>74.098652180041853</v>
      </c>
      <c r="D46" s="169">
        <v>73.108383731424951</v>
      </c>
      <c r="E46" s="176">
        <v>-0.99026844861690222</v>
      </c>
      <c r="F46" s="66"/>
      <c r="G46" s="112"/>
    </row>
    <row r="47" spans="1:7">
      <c r="A47" s="170">
        <v>44</v>
      </c>
      <c r="B47" s="171" t="s">
        <v>52</v>
      </c>
      <c r="C47" s="176">
        <v>71.768639176484598</v>
      </c>
      <c r="D47" s="169">
        <v>69.0680139969501</v>
      </c>
      <c r="E47" s="176">
        <v>-2.700625179534498</v>
      </c>
      <c r="F47" s="66"/>
      <c r="G47" s="112"/>
    </row>
    <row r="48" spans="1:7">
      <c r="A48" s="170">
        <v>45</v>
      </c>
      <c r="B48" s="171" t="s">
        <v>72</v>
      </c>
      <c r="C48" s="176">
        <v>63.38933636076608</v>
      </c>
      <c r="D48" s="169">
        <v>65.091271704229641</v>
      </c>
      <c r="E48" s="176">
        <v>1.7019353434635605</v>
      </c>
      <c r="F48" s="66"/>
      <c r="G48" s="112"/>
    </row>
    <row r="49" spans="1:7">
      <c r="A49" s="167">
        <v>46</v>
      </c>
      <c r="B49" s="168" t="s">
        <v>53</v>
      </c>
      <c r="C49" s="176">
        <v>78.918411820464968</v>
      </c>
      <c r="D49" s="176">
        <v>80.032434884188646</v>
      </c>
      <c r="E49" s="176">
        <v>1.1140230637236783</v>
      </c>
      <c r="F49" s="66"/>
      <c r="G49" s="112"/>
    </row>
    <row r="50" spans="1:7">
      <c r="A50" s="167">
        <v>47</v>
      </c>
      <c r="B50" s="168" t="s">
        <v>54</v>
      </c>
      <c r="C50" s="176">
        <v>63.280197950015392</v>
      </c>
      <c r="D50" s="176">
        <v>69.648124616012794</v>
      </c>
      <c r="E50" s="176">
        <v>6.3679266659974019</v>
      </c>
      <c r="F50" s="134"/>
      <c r="G50" s="112"/>
    </row>
    <row r="51" spans="1:7">
      <c r="A51" s="167">
        <v>48</v>
      </c>
      <c r="B51" s="168" t="s">
        <v>144</v>
      </c>
      <c r="C51" s="176">
        <v>74.698585556623215</v>
      </c>
      <c r="D51" s="176">
        <v>72.004278615212769</v>
      </c>
      <c r="E51" s="176">
        <v>-2.6943069414104457</v>
      </c>
      <c r="F51" s="66"/>
      <c r="G51" s="112"/>
    </row>
    <row r="52" spans="1:7">
      <c r="A52" s="170">
        <v>49</v>
      </c>
      <c r="B52" s="171" t="s">
        <v>146</v>
      </c>
      <c r="C52" s="180">
        <v>89.181257846687984</v>
      </c>
      <c r="D52" s="180">
        <v>90.847500125369834</v>
      </c>
      <c r="E52" s="176">
        <v>1.6662422786818496</v>
      </c>
      <c r="F52" s="69"/>
      <c r="G52" s="112"/>
    </row>
    <row r="53" spans="1:7">
      <c r="A53" s="170">
        <v>50</v>
      </c>
      <c r="B53" s="171" t="s">
        <v>147</v>
      </c>
      <c r="C53" s="180">
        <v>66.372934312983617</v>
      </c>
      <c r="D53" s="180">
        <v>69.517482939791051</v>
      </c>
      <c r="E53" s="176">
        <v>3.1445486268074347</v>
      </c>
      <c r="F53" s="69"/>
      <c r="G53" s="112"/>
    </row>
    <row r="54" spans="1:7">
      <c r="A54" s="170">
        <v>51</v>
      </c>
      <c r="B54" s="171" t="s">
        <v>58</v>
      </c>
      <c r="C54" s="180">
        <v>72.280880742659377</v>
      </c>
      <c r="D54" s="180">
        <v>71.933765347596307</v>
      </c>
      <c r="E54" s="176">
        <v>-0.34711539506307076</v>
      </c>
      <c r="F54" s="174"/>
      <c r="G54" s="112"/>
    </row>
    <row r="55" spans="1:7">
      <c r="A55" s="167">
        <v>52</v>
      </c>
      <c r="B55" s="168" t="s">
        <v>70</v>
      </c>
      <c r="C55" s="176">
        <v>62.945966006925211</v>
      </c>
      <c r="D55" s="176">
        <v>59.740061974324924</v>
      </c>
      <c r="E55" s="176">
        <v>-3.2059040326002872</v>
      </c>
      <c r="F55" s="135"/>
      <c r="G55" s="112"/>
    </row>
    <row r="56" spans="1:7">
      <c r="A56" s="167">
        <v>53</v>
      </c>
      <c r="B56" s="168" t="s">
        <v>55</v>
      </c>
      <c r="C56" s="176">
        <v>71.813044815445565</v>
      </c>
      <c r="D56" s="176">
        <v>73.814454669720533</v>
      </c>
      <c r="E56" s="176">
        <v>2.0014098542749679</v>
      </c>
      <c r="F56" s="135"/>
      <c r="G56" s="112"/>
    </row>
    <row r="57" spans="1:7">
      <c r="A57" s="167">
        <v>54</v>
      </c>
      <c r="B57" s="168" t="s">
        <v>135</v>
      </c>
      <c r="C57" s="176">
        <v>89.382326420198382</v>
      </c>
      <c r="D57" s="176">
        <v>88.708023511876405</v>
      </c>
      <c r="E57" s="176">
        <v>-0.6743029083219767</v>
      </c>
      <c r="F57" s="135"/>
      <c r="G57" s="112"/>
    </row>
    <row r="58" spans="1:7">
      <c r="A58" s="167">
        <v>55</v>
      </c>
      <c r="B58" s="168" t="s">
        <v>137</v>
      </c>
      <c r="C58" s="176">
        <v>72.482831763277488</v>
      </c>
      <c r="D58" s="176">
        <v>66.58572658440211</v>
      </c>
      <c r="E58" s="176">
        <v>-5.8971051788753783</v>
      </c>
      <c r="F58" s="135"/>
      <c r="G58" s="112"/>
    </row>
    <row r="59" spans="1:7">
      <c r="A59" s="167">
        <v>56</v>
      </c>
      <c r="B59" s="168" t="s">
        <v>73</v>
      </c>
      <c r="C59" s="176">
        <v>66.102121055802883</v>
      </c>
      <c r="D59" s="176">
        <v>59.860713148678769</v>
      </c>
      <c r="E59" s="176">
        <v>-6.2414079071241133</v>
      </c>
      <c r="F59" s="135"/>
      <c r="G59" s="112"/>
    </row>
    <row r="60" spans="1:7">
      <c r="A60" s="167">
        <v>57</v>
      </c>
      <c r="B60" s="168" t="s">
        <v>152</v>
      </c>
      <c r="C60" s="176">
        <v>73.019833928494606</v>
      </c>
      <c r="D60" s="176">
        <v>71.154977227101938</v>
      </c>
      <c r="E60" s="176">
        <v>-1.864856701392668</v>
      </c>
      <c r="F60" s="135"/>
      <c r="G60" s="112"/>
    </row>
    <row r="61" spans="1:7">
      <c r="A61" s="167">
        <v>58</v>
      </c>
      <c r="B61" s="168" t="s">
        <v>153</v>
      </c>
      <c r="C61" s="176">
        <v>64.808232251282831</v>
      </c>
      <c r="D61" s="176">
        <v>66.47233761329305</v>
      </c>
      <c r="E61" s="176">
        <v>1.6641053620102184</v>
      </c>
      <c r="F61" s="135"/>
      <c r="G61" s="112"/>
    </row>
    <row r="62" spans="1:7">
      <c r="A62" s="167">
        <v>59</v>
      </c>
      <c r="B62" s="168" t="s">
        <v>155</v>
      </c>
      <c r="C62" s="176">
        <v>54.350995489543941</v>
      </c>
      <c r="D62" s="176">
        <v>53.701538421114861</v>
      </c>
      <c r="E62" s="176">
        <v>-0.64945706842907924</v>
      </c>
      <c r="F62" s="135"/>
      <c r="G62" s="112"/>
    </row>
    <row r="63" spans="1:7">
      <c r="A63" s="167">
        <v>60</v>
      </c>
      <c r="B63" s="168" t="s">
        <v>158</v>
      </c>
      <c r="C63" s="231">
        <v>79.027587050809672</v>
      </c>
      <c r="D63" s="176">
        <v>86.200334467447092</v>
      </c>
      <c r="E63" s="176">
        <v>7.1727474166374208</v>
      </c>
      <c r="F63" s="174"/>
      <c r="G63" s="112"/>
    </row>
    <row r="64" spans="1:7">
      <c r="A64" s="167">
        <v>61</v>
      </c>
      <c r="B64" s="168" t="s">
        <v>154</v>
      </c>
      <c r="C64" s="176">
        <v>69.291706418396544</v>
      </c>
      <c r="D64" s="176">
        <v>74.766866599535916</v>
      </c>
      <c r="E64" s="176">
        <v>5.4751601811393726</v>
      </c>
      <c r="F64" s="135"/>
      <c r="G64" s="112"/>
    </row>
    <row r="65" spans="1:7">
      <c r="A65" s="167">
        <v>62</v>
      </c>
      <c r="B65" s="168" t="s">
        <v>162</v>
      </c>
      <c r="C65" s="176">
        <v>52.376291529280785</v>
      </c>
      <c r="D65" s="176">
        <v>61.42201044129235</v>
      </c>
      <c r="E65" s="176">
        <v>9.0457189120115657</v>
      </c>
      <c r="F65" s="135" t="s">
        <v>13</v>
      </c>
      <c r="G65" s="112"/>
    </row>
    <row r="66" spans="1:7" ht="27" customHeight="1">
      <c r="A66" s="165"/>
      <c r="B66" s="165" t="s">
        <v>18</v>
      </c>
      <c r="C66" s="189">
        <v>82.941651651965586</v>
      </c>
      <c r="D66" s="173">
        <v>82.242967569731462</v>
      </c>
      <c r="E66" s="185">
        <v>-0.69868408223412359</v>
      </c>
      <c r="F66" s="134"/>
      <c r="G66" s="164"/>
    </row>
    <row r="67" spans="1:7" ht="12" customHeight="1">
      <c r="A67" s="177" t="s">
        <v>163</v>
      </c>
      <c r="B67" s="134"/>
      <c r="C67" s="188"/>
      <c r="D67" s="134"/>
      <c r="E67" s="186"/>
      <c r="F67" s="164"/>
      <c r="G67" s="164"/>
    </row>
    <row r="68" spans="1:7" s="3" customFormat="1" ht="12" customHeight="1">
      <c r="A68" s="134"/>
      <c r="B68" s="134"/>
      <c r="C68" s="188"/>
      <c r="D68" s="134"/>
      <c r="E68" s="186"/>
      <c r="F68" s="164"/>
      <c r="G68" s="164"/>
    </row>
    <row r="69" spans="1:7" ht="12" customHeight="1">
      <c r="A69" s="177"/>
      <c r="B69" s="134"/>
      <c r="C69" s="188"/>
      <c r="D69" s="134"/>
      <c r="E69" s="186"/>
      <c r="F69" s="164"/>
      <c r="G69" s="164"/>
    </row>
    <row r="70" spans="1:7" ht="12" customHeight="1">
      <c r="A70" s="177"/>
      <c r="B70" s="134"/>
      <c r="C70" s="188"/>
      <c r="D70" s="134"/>
      <c r="E70" s="186"/>
      <c r="F70" s="164"/>
      <c r="G70" s="164"/>
    </row>
    <row r="71" spans="1:7" ht="15">
      <c r="A71" s="177"/>
      <c r="B71" s="134"/>
      <c r="C71" s="186"/>
      <c r="D71" s="164"/>
      <c r="E71" s="187"/>
      <c r="F71" s="109"/>
      <c r="G71" s="164"/>
    </row>
    <row r="72" spans="1:7" ht="15">
      <c r="A72" s="177"/>
      <c r="B72" s="164"/>
      <c r="C72" s="188"/>
      <c r="D72" s="134"/>
      <c r="E72" s="187"/>
      <c r="F72" s="109"/>
      <c r="G72" s="112"/>
    </row>
    <row r="73" spans="1:7">
      <c r="A73" s="110"/>
      <c r="B73" s="109"/>
      <c r="C73" s="109"/>
      <c r="D73" s="97"/>
      <c r="E73" s="187"/>
      <c r="F73" s="109"/>
      <c r="G73" s="112"/>
    </row>
    <row r="74" spans="1:7">
      <c r="A74" s="110"/>
      <c r="B74" s="109"/>
      <c r="C74" s="109"/>
      <c r="D74" s="97"/>
      <c r="E74" s="187"/>
      <c r="F74" s="109"/>
    </row>
    <row r="75" spans="1:7">
      <c r="A75" s="5"/>
      <c r="D75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3"/>
  <sheetViews>
    <sheetView zoomScaleNormal="100" workbookViewId="0"/>
  </sheetViews>
  <sheetFormatPr defaultRowHeight="13.2"/>
  <cols>
    <col min="1" max="1" width="4.5546875" style="5" customWidth="1"/>
    <col min="2" max="2" width="28.109375" customWidth="1"/>
    <col min="3" max="3" width="17" style="5" customWidth="1"/>
    <col min="4" max="4" width="17.33203125" customWidth="1"/>
    <col min="5" max="5" width="9.88671875" style="5" customWidth="1"/>
    <col min="6" max="6" width="3.6640625" customWidth="1"/>
  </cols>
  <sheetData>
    <row r="1" spans="1:7" ht="18">
      <c r="A1" s="99" t="s">
        <v>132</v>
      </c>
      <c r="B1" s="94"/>
      <c r="C1" s="108"/>
      <c r="D1" s="88"/>
      <c r="E1" s="106"/>
      <c r="F1" s="88"/>
    </row>
    <row r="2" spans="1:7">
      <c r="A2" s="88"/>
      <c r="B2" s="88"/>
      <c r="C2" s="106"/>
      <c r="D2" s="88"/>
      <c r="E2" s="106"/>
      <c r="F2" s="88"/>
    </row>
    <row r="3" spans="1:7" ht="18.75" customHeight="1">
      <c r="A3" s="162"/>
      <c r="B3" s="163" t="s">
        <v>16</v>
      </c>
      <c r="C3" s="179" t="s">
        <v>157</v>
      </c>
      <c r="D3" s="179" t="s">
        <v>161</v>
      </c>
      <c r="E3" s="161" t="s">
        <v>17</v>
      </c>
      <c r="F3" s="149"/>
    </row>
    <row r="4" spans="1:7" ht="12" customHeight="1">
      <c r="A4" s="167">
        <v>1</v>
      </c>
      <c r="B4" s="168" t="s">
        <v>19</v>
      </c>
      <c r="C4" s="193">
        <v>53987</v>
      </c>
      <c r="D4" s="193">
        <v>54068</v>
      </c>
      <c r="E4" s="176">
        <v>0.15003611980662013</v>
      </c>
      <c r="F4" s="89"/>
      <c r="G4" s="110"/>
    </row>
    <row r="5" spans="1:7" ht="12" customHeight="1">
      <c r="A5" s="167">
        <v>2</v>
      </c>
      <c r="B5" s="168" t="s">
        <v>20</v>
      </c>
      <c r="C5" s="193">
        <v>30217</v>
      </c>
      <c r="D5" s="193">
        <v>30417</v>
      </c>
      <c r="E5" s="176">
        <v>0.66187907469305363</v>
      </c>
      <c r="F5" s="89"/>
      <c r="G5" s="110"/>
    </row>
    <row r="6" spans="1:7" ht="12" customHeight="1">
      <c r="A6" s="167">
        <v>3</v>
      </c>
      <c r="B6" s="168" t="s">
        <v>21</v>
      </c>
      <c r="C6" s="193">
        <v>24824</v>
      </c>
      <c r="D6" s="193">
        <v>26364</v>
      </c>
      <c r="E6" s="176">
        <v>6.2036738640025781</v>
      </c>
      <c r="F6" s="89"/>
      <c r="G6" s="110"/>
    </row>
    <row r="7" spans="1:7" ht="12" customHeight="1">
      <c r="A7" s="167">
        <v>4</v>
      </c>
      <c r="B7" s="168" t="s">
        <v>22</v>
      </c>
      <c r="C7" s="193">
        <v>15930</v>
      </c>
      <c r="D7" s="193">
        <v>16628</v>
      </c>
      <c r="E7" s="176">
        <v>4.3816698053986194</v>
      </c>
      <c r="F7" s="89"/>
      <c r="G7" s="110"/>
    </row>
    <row r="8" spans="1:7" ht="12" customHeight="1">
      <c r="A8" s="167">
        <v>5</v>
      </c>
      <c r="B8" s="168" t="s">
        <v>23</v>
      </c>
      <c r="C8" s="193">
        <v>16235</v>
      </c>
      <c r="D8" s="193">
        <v>17276</v>
      </c>
      <c r="E8" s="176">
        <v>6.4120726824761318</v>
      </c>
      <c r="F8" s="89"/>
      <c r="G8" s="110"/>
    </row>
    <row r="9" spans="1:7" ht="12" customHeight="1">
      <c r="A9" s="167">
        <v>6</v>
      </c>
      <c r="B9" s="168" t="s">
        <v>26</v>
      </c>
      <c r="C9" s="193">
        <v>12794</v>
      </c>
      <c r="D9" s="193">
        <v>13281</v>
      </c>
      <c r="E9" s="176">
        <v>3.8064717836485853</v>
      </c>
      <c r="F9" s="89"/>
      <c r="G9" s="110"/>
    </row>
    <row r="10" spans="1:7" ht="12" customHeight="1">
      <c r="A10" s="167">
        <v>7</v>
      </c>
      <c r="B10" s="168" t="s">
        <v>24</v>
      </c>
      <c r="C10" s="193">
        <v>13326</v>
      </c>
      <c r="D10" s="193">
        <v>13775</v>
      </c>
      <c r="E10" s="176">
        <v>3.3693531442293265</v>
      </c>
      <c r="F10" s="89"/>
      <c r="G10" s="110"/>
    </row>
    <row r="11" spans="1:7" ht="12" customHeight="1">
      <c r="A11" s="167">
        <v>8</v>
      </c>
      <c r="B11" s="168" t="s">
        <v>25</v>
      </c>
      <c r="C11" s="193">
        <v>13463</v>
      </c>
      <c r="D11" s="193">
        <v>13793</v>
      </c>
      <c r="E11" s="176">
        <v>2.4511624452202332</v>
      </c>
      <c r="F11" s="89"/>
      <c r="G11" s="110"/>
    </row>
    <row r="12" spans="1:7" ht="12" customHeight="1">
      <c r="A12" s="167">
        <v>9</v>
      </c>
      <c r="B12" s="168" t="s">
        <v>27</v>
      </c>
      <c r="C12" s="193">
        <v>10571</v>
      </c>
      <c r="D12" s="193">
        <v>11080</v>
      </c>
      <c r="E12" s="176">
        <v>4.8150600700028381</v>
      </c>
      <c r="F12" s="89"/>
      <c r="G12" s="110"/>
    </row>
    <row r="13" spans="1:7" ht="12" customHeight="1">
      <c r="A13" s="167">
        <v>10</v>
      </c>
      <c r="B13" s="168" t="s">
        <v>29</v>
      </c>
      <c r="C13" s="193">
        <v>9505</v>
      </c>
      <c r="D13" s="193">
        <v>9807</v>
      </c>
      <c r="E13" s="176">
        <v>3.1772751183587586</v>
      </c>
      <c r="F13" s="89"/>
      <c r="G13" s="110"/>
    </row>
    <row r="14" spans="1:7" ht="12" customHeight="1">
      <c r="A14" s="167">
        <v>11</v>
      </c>
      <c r="B14" s="168" t="s">
        <v>28</v>
      </c>
      <c r="C14" s="193">
        <v>10531</v>
      </c>
      <c r="D14" s="193">
        <v>10605</v>
      </c>
      <c r="E14" s="176">
        <v>0.70268730414965341</v>
      </c>
      <c r="F14" s="89"/>
      <c r="G14" s="110"/>
    </row>
    <row r="15" spans="1:7" ht="12" customHeight="1">
      <c r="A15" s="167">
        <v>12</v>
      </c>
      <c r="B15" s="168" t="s">
        <v>38</v>
      </c>
      <c r="C15" s="193">
        <v>7582</v>
      </c>
      <c r="D15" s="193">
        <v>7788</v>
      </c>
      <c r="E15" s="176">
        <v>2.716961223951464</v>
      </c>
      <c r="F15" s="89"/>
      <c r="G15" s="110"/>
    </row>
    <row r="16" spans="1:7" ht="12" customHeight="1">
      <c r="A16" s="167">
        <v>13</v>
      </c>
      <c r="B16" s="168" t="s">
        <v>32</v>
      </c>
      <c r="C16" s="193">
        <v>9048</v>
      </c>
      <c r="D16" s="193">
        <v>9125</v>
      </c>
      <c r="E16" s="176">
        <v>0.85101679929266127</v>
      </c>
      <c r="F16" s="89"/>
      <c r="G16" s="110"/>
    </row>
    <row r="17" spans="1:7" ht="12" customHeight="1">
      <c r="A17" s="167">
        <v>14</v>
      </c>
      <c r="B17" s="168" t="s">
        <v>31</v>
      </c>
      <c r="C17" s="193">
        <v>8202</v>
      </c>
      <c r="D17" s="193">
        <v>8627</v>
      </c>
      <c r="E17" s="176">
        <v>5.1816630090221896</v>
      </c>
      <c r="F17" s="89"/>
      <c r="G17" s="110"/>
    </row>
    <row r="18" spans="1:7" ht="12" customHeight="1">
      <c r="A18" s="167">
        <v>15</v>
      </c>
      <c r="B18" s="168" t="s">
        <v>37</v>
      </c>
      <c r="C18" s="193">
        <v>7827</v>
      </c>
      <c r="D18" s="193">
        <v>8107</v>
      </c>
      <c r="E18" s="176">
        <v>3.5773604190622206</v>
      </c>
      <c r="F18" s="89"/>
      <c r="G18" s="110"/>
    </row>
    <row r="19" spans="1:7" ht="12" customHeight="1">
      <c r="A19" s="167">
        <v>16</v>
      </c>
      <c r="B19" s="168" t="s">
        <v>30</v>
      </c>
      <c r="C19" s="193">
        <v>5574</v>
      </c>
      <c r="D19" s="193">
        <v>5579</v>
      </c>
      <c r="E19" s="176">
        <v>8.9702188733405103E-2</v>
      </c>
      <c r="F19" s="89"/>
      <c r="G19" s="110"/>
    </row>
    <row r="20" spans="1:7" ht="12" customHeight="1">
      <c r="A20" s="167">
        <v>17</v>
      </c>
      <c r="B20" s="168" t="s">
        <v>34</v>
      </c>
      <c r="C20" s="193">
        <v>7518</v>
      </c>
      <c r="D20" s="193">
        <v>7991</v>
      </c>
      <c r="E20" s="176">
        <v>6.2915669060920454</v>
      </c>
      <c r="F20" s="89"/>
      <c r="G20" s="110"/>
    </row>
    <row r="21" spans="1:7" ht="12" customHeight="1">
      <c r="A21" s="167">
        <v>18</v>
      </c>
      <c r="B21" s="168" t="s">
        <v>41</v>
      </c>
      <c r="C21" s="193">
        <v>5126</v>
      </c>
      <c r="D21" s="193">
        <v>5156</v>
      </c>
      <c r="E21" s="176">
        <v>0.5852516582130316</v>
      </c>
      <c r="F21" s="89"/>
      <c r="G21" s="110"/>
    </row>
    <row r="22" spans="1:7" ht="12" customHeight="1">
      <c r="A22" s="167">
        <v>19</v>
      </c>
      <c r="B22" s="168" t="s">
        <v>43</v>
      </c>
      <c r="C22" s="193">
        <v>5667</v>
      </c>
      <c r="D22" s="193">
        <v>5671</v>
      </c>
      <c r="E22" s="176">
        <v>7.058408328921828E-2</v>
      </c>
      <c r="F22" s="89"/>
      <c r="G22" s="110"/>
    </row>
    <row r="23" spans="1:7" ht="12" customHeight="1">
      <c r="A23" s="167">
        <v>20</v>
      </c>
      <c r="B23" s="168" t="s">
        <v>35</v>
      </c>
      <c r="C23" s="193">
        <v>7410</v>
      </c>
      <c r="D23" s="193">
        <v>8416</v>
      </c>
      <c r="E23" s="176">
        <v>13.576248313090419</v>
      </c>
      <c r="F23" s="89"/>
      <c r="G23" s="110"/>
    </row>
    <row r="24" spans="1:7" ht="12" customHeight="1">
      <c r="A24" s="167">
        <v>21</v>
      </c>
      <c r="B24" s="168" t="s">
        <v>68</v>
      </c>
      <c r="C24" s="193">
        <v>5109</v>
      </c>
      <c r="D24" s="193">
        <v>5438</v>
      </c>
      <c r="E24" s="176">
        <v>6.4396163632804857</v>
      </c>
      <c r="F24" s="89"/>
      <c r="G24" s="110"/>
    </row>
    <row r="25" spans="1:7" ht="12" customHeight="1">
      <c r="A25" s="167">
        <v>22</v>
      </c>
      <c r="B25" s="168" t="s">
        <v>69</v>
      </c>
      <c r="C25" s="193">
        <v>4384</v>
      </c>
      <c r="D25" s="193">
        <v>4656</v>
      </c>
      <c r="E25" s="176">
        <v>6.2043795620437958</v>
      </c>
      <c r="F25" s="89"/>
      <c r="G25" s="110"/>
    </row>
    <row r="26" spans="1:7" ht="12" customHeight="1">
      <c r="A26" s="167">
        <v>23</v>
      </c>
      <c r="B26" s="168" t="s">
        <v>40</v>
      </c>
      <c r="C26" s="193">
        <v>4857</v>
      </c>
      <c r="D26" s="193">
        <v>5172</v>
      </c>
      <c r="E26" s="176">
        <v>6.4854848672019765</v>
      </c>
      <c r="F26" s="89"/>
      <c r="G26" s="110"/>
    </row>
    <row r="27" spans="1:7" ht="12" customHeight="1">
      <c r="A27" s="167">
        <v>24</v>
      </c>
      <c r="B27" s="168" t="s">
        <v>59</v>
      </c>
      <c r="C27" s="193">
        <v>5576</v>
      </c>
      <c r="D27" s="193">
        <v>6144</v>
      </c>
      <c r="E27" s="176">
        <v>10.186513629842182</v>
      </c>
      <c r="F27" s="89"/>
      <c r="G27" s="110"/>
    </row>
    <row r="28" spans="1:7" ht="12" customHeight="1">
      <c r="A28" s="167">
        <v>25</v>
      </c>
      <c r="B28" s="168" t="s">
        <v>36</v>
      </c>
      <c r="C28" s="193">
        <v>6719</v>
      </c>
      <c r="D28" s="193">
        <v>6982</v>
      </c>
      <c r="E28" s="176">
        <v>3.9142729572853106</v>
      </c>
      <c r="F28" s="89"/>
      <c r="G28" s="110"/>
    </row>
    <row r="29" spans="1:7" ht="12" customHeight="1">
      <c r="A29" s="167">
        <v>26</v>
      </c>
      <c r="B29" s="168" t="s">
        <v>39</v>
      </c>
      <c r="C29" s="193">
        <v>7976</v>
      </c>
      <c r="D29" s="193">
        <v>7970</v>
      </c>
      <c r="E29" s="176">
        <v>-7.5225677031093272E-2</v>
      </c>
      <c r="F29" s="89"/>
      <c r="G29" s="110"/>
    </row>
    <row r="30" spans="1:7" ht="12" customHeight="1">
      <c r="A30" s="167">
        <v>27</v>
      </c>
      <c r="B30" s="168" t="s">
        <v>33</v>
      </c>
      <c r="C30" s="193">
        <v>14451</v>
      </c>
      <c r="D30" s="193">
        <v>14185</v>
      </c>
      <c r="E30" s="176">
        <v>-1.8407030655317971</v>
      </c>
      <c r="F30" s="89"/>
      <c r="G30" s="110"/>
    </row>
    <row r="31" spans="1:7" ht="12" customHeight="1">
      <c r="A31" s="167">
        <v>28</v>
      </c>
      <c r="B31" s="168" t="s">
        <v>42</v>
      </c>
      <c r="C31" s="193">
        <v>5126</v>
      </c>
      <c r="D31" s="193">
        <v>5353</v>
      </c>
      <c r="E31" s="176">
        <v>4.4284042138119393</v>
      </c>
      <c r="F31" s="89"/>
      <c r="G31" s="110"/>
    </row>
    <row r="32" spans="1:7" ht="12" customHeight="1">
      <c r="A32" s="167">
        <v>29</v>
      </c>
      <c r="B32" s="168" t="s">
        <v>66</v>
      </c>
      <c r="C32" s="193">
        <v>4612</v>
      </c>
      <c r="D32" s="193">
        <v>4903</v>
      </c>
      <c r="E32" s="176">
        <v>6.3096270598438853</v>
      </c>
      <c r="F32" s="89"/>
      <c r="G32" s="110"/>
    </row>
    <row r="33" spans="1:7" ht="12" customHeight="1">
      <c r="A33" s="167">
        <v>30</v>
      </c>
      <c r="B33" s="168" t="s">
        <v>47</v>
      </c>
      <c r="C33" s="193">
        <v>3853</v>
      </c>
      <c r="D33" s="193">
        <v>3644</v>
      </c>
      <c r="E33" s="176">
        <v>-5.4243446664936412</v>
      </c>
      <c r="F33" s="89"/>
      <c r="G33" s="110"/>
    </row>
    <row r="34" spans="1:7" ht="12" customHeight="1">
      <c r="A34" s="167">
        <v>31</v>
      </c>
      <c r="B34" s="168" t="s">
        <v>134</v>
      </c>
      <c r="C34" s="193">
        <v>3565</v>
      </c>
      <c r="D34" s="193">
        <v>3587</v>
      </c>
      <c r="E34" s="180">
        <v>0.61711079943899017</v>
      </c>
      <c r="F34" s="89"/>
      <c r="G34" s="110"/>
    </row>
    <row r="35" spans="1:7" ht="12" customHeight="1">
      <c r="A35" s="167">
        <v>32</v>
      </c>
      <c r="B35" s="168" t="s">
        <v>60</v>
      </c>
      <c r="C35" s="193">
        <v>4158</v>
      </c>
      <c r="D35" s="193">
        <v>4428</v>
      </c>
      <c r="E35" s="180">
        <v>6.4935064935064926</v>
      </c>
      <c r="F35" s="89"/>
      <c r="G35" s="110"/>
    </row>
    <row r="36" spans="1:7" ht="12" customHeight="1">
      <c r="A36" s="167">
        <v>33</v>
      </c>
      <c r="B36" s="168" t="s">
        <v>48</v>
      </c>
      <c r="C36" s="193">
        <v>4593</v>
      </c>
      <c r="D36" s="193">
        <v>4818</v>
      </c>
      <c r="E36" s="180">
        <v>4.8987589810581325</v>
      </c>
      <c r="F36" s="89"/>
      <c r="G36" s="110"/>
    </row>
    <row r="37" spans="1:7" ht="12" customHeight="1">
      <c r="A37" s="167">
        <v>34</v>
      </c>
      <c r="B37" s="168" t="s">
        <v>45</v>
      </c>
      <c r="C37" s="193">
        <v>3153</v>
      </c>
      <c r="D37" s="193">
        <v>3335</v>
      </c>
      <c r="E37" s="180">
        <v>5.7722803679035835</v>
      </c>
      <c r="F37" s="89"/>
      <c r="G37" s="110"/>
    </row>
    <row r="38" spans="1:7" ht="12" customHeight="1">
      <c r="A38" s="167">
        <v>35</v>
      </c>
      <c r="B38" s="168" t="s">
        <v>51</v>
      </c>
      <c r="C38" s="193">
        <v>2405</v>
      </c>
      <c r="D38" s="193">
        <v>2570</v>
      </c>
      <c r="E38" s="180">
        <v>6.8607068607068609</v>
      </c>
      <c r="F38" s="89"/>
      <c r="G38" s="110"/>
    </row>
    <row r="39" spans="1:7" ht="12" customHeight="1">
      <c r="A39" s="167">
        <v>36</v>
      </c>
      <c r="B39" s="168" t="s">
        <v>44</v>
      </c>
      <c r="C39" s="193">
        <v>2488</v>
      </c>
      <c r="D39" s="193">
        <v>2398</v>
      </c>
      <c r="E39" s="180">
        <v>-3.617363344051447</v>
      </c>
      <c r="F39" s="89"/>
      <c r="G39" s="110"/>
    </row>
    <row r="40" spans="1:7" ht="12" customHeight="1">
      <c r="A40" s="167">
        <v>37</v>
      </c>
      <c r="B40" s="168" t="s">
        <v>127</v>
      </c>
      <c r="C40" s="193">
        <v>2178</v>
      </c>
      <c r="D40" s="193">
        <v>2291</v>
      </c>
      <c r="E40" s="180">
        <v>5.1882460973370064</v>
      </c>
      <c r="F40" s="89"/>
      <c r="G40" s="110"/>
    </row>
    <row r="41" spans="1:7" ht="12" customHeight="1">
      <c r="A41" s="167">
        <v>38</v>
      </c>
      <c r="B41" s="168" t="s">
        <v>136</v>
      </c>
      <c r="C41" s="193">
        <v>2016</v>
      </c>
      <c r="D41" s="193">
        <v>1998</v>
      </c>
      <c r="E41" s="180">
        <v>-0.89285714285714279</v>
      </c>
      <c r="F41" s="89"/>
      <c r="G41" s="110"/>
    </row>
    <row r="42" spans="1:7" ht="12" customHeight="1">
      <c r="A42" s="167">
        <v>39</v>
      </c>
      <c r="B42" s="168" t="s">
        <v>50</v>
      </c>
      <c r="C42" s="193">
        <v>1579</v>
      </c>
      <c r="D42" s="193">
        <v>1652</v>
      </c>
      <c r="E42" s="180">
        <v>4.6231792273590884</v>
      </c>
      <c r="F42" s="89"/>
      <c r="G42" s="110"/>
    </row>
    <row r="43" spans="1:7" ht="12" customHeight="1">
      <c r="A43" s="167">
        <v>40</v>
      </c>
      <c r="B43" s="168" t="s">
        <v>49</v>
      </c>
      <c r="C43" s="193">
        <v>1983</v>
      </c>
      <c r="D43" s="193">
        <v>1845</v>
      </c>
      <c r="E43" s="180">
        <v>-6.9591527987897122</v>
      </c>
      <c r="F43" s="89"/>
      <c r="G43" s="110"/>
    </row>
    <row r="44" spans="1:7" ht="12" customHeight="1">
      <c r="A44" s="167">
        <v>41</v>
      </c>
      <c r="B44" s="168" t="s">
        <v>145</v>
      </c>
      <c r="C44" s="193">
        <v>1791</v>
      </c>
      <c r="D44" s="193">
        <v>1552</v>
      </c>
      <c r="E44" s="180">
        <v>-13.344500279173646</v>
      </c>
      <c r="F44" s="89"/>
      <c r="G44" s="110"/>
    </row>
    <row r="45" spans="1:7" ht="12" customHeight="1">
      <c r="A45" s="167">
        <v>42</v>
      </c>
      <c r="B45" s="168" t="s">
        <v>71</v>
      </c>
      <c r="C45" s="193">
        <v>3798</v>
      </c>
      <c r="D45" s="193">
        <v>3795</v>
      </c>
      <c r="E45" s="180">
        <v>-7.8988941548183256E-2</v>
      </c>
      <c r="F45" s="89"/>
      <c r="G45" s="110"/>
    </row>
    <row r="46" spans="1:7" ht="12" customHeight="1">
      <c r="A46" s="167">
        <v>43</v>
      </c>
      <c r="B46" s="168" t="s">
        <v>46</v>
      </c>
      <c r="C46" s="193">
        <v>4341</v>
      </c>
      <c r="D46" s="193">
        <v>4386</v>
      </c>
      <c r="E46" s="180">
        <v>1.0366275051831375</v>
      </c>
      <c r="F46" s="89"/>
      <c r="G46" s="110"/>
    </row>
    <row r="47" spans="1:7" ht="12" customHeight="1">
      <c r="A47" s="167">
        <v>44</v>
      </c>
      <c r="B47" s="168" t="s">
        <v>52</v>
      </c>
      <c r="C47" s="193">
        <v>2472</v>
      </c>
      <c r="D47" s="193">
        <v>2689</v>
      </c>
      <c r="E47" s="180">
        <v>8.7783171521035595</v>
      </c>
      <c r="F47" s="89"/>
      <c r="G47" s="110"/>
    </row>
    <row r="48" spans="1:7" ht="12" customHeight="1">
      <c r="A48" s="170">
        <v>45</v>
      </c>
      <c r="B48" s="171" t="s">
        <v>72</v>
      </c>
      <c r="C48" s="193">
        <v>3890</v>
      </c>
      <c r="D48" s="193">
        <v>3879</v>
      </c>
      <c r="E48" s="180">
        <v>-0.28277634961439591</v>
      </c>
      <c r="F48" s="89"/>
      <c r="G48" s="110"/>
    </row>
    <row r="49" spans="1:7" ht="12" customHeight="1">
      <c r="A49" s="170">
        <v>46</v>
      </c>
      <c r="B49" s="171" t="s">
        <v>53</v>
      </c>
      <c r="C49" s="193">
        <v>1491</v>
      </c>
      <c r="D49" s="193">
        <v>1565</v>
      </c>
      <c r="E49" s="180">
        <v>4.9631120053655264</v>
      </c>
      <c r="F49" s="89"/>
      <c r="G49" s="150"/>
    </row>
    <row r="50" spans="1:7" ht="12" customHeight="1">
      <c r="A50" s="167">
        <v>47</v>
      </c>
      <c r="B50" s="168" t="s">
        <v>54</v>
      </c>
      <c r="C50" s="193">
        <v>5102</v>
      </c>
      <c r="D50" s="193">
        <v>4768</v>
      </c>
      <c r="E50" s="180">
        <v>-6.5464523716189733</v>
      </c>
      <c r="F50" s="89"/>
      <c r="G50" s="105"/>
    </row>
    <row r="51" spans="1:7" ht="12" customHeight="1">
      <c r="A51" s="170">
        <v>48</v>
      </c>
      <c r="B51" s="171" t="s">
        <v>144</v>
      </c>
      <c r="C51" s="193">
        <v>1471</v>
      </c>
      <c r="D51" s="193">
        <v>1512</v>
      </c>
      <c r="E51" s="180">
        <v>2.7872195785180147</v>
      </c>
      <c r="F51" s="114"/>
      <c r="G51" s="166"/>
    </row>
    <row r="52" spans="1:7" ht="12" customHeight="1">
      <c r="A52" s="170">
        <v>49</v>
      </c>
      <c r="B52" s="171" t="s">
        <v>146</v>
      </c>
      <c r="C52" s="193">
        <v>1078</v>
      </c>
      <c r="D52" s="193">
        <v>1096</v>
      </c>
      <c r="E52" s="176">
        <v>1.6697588126159555</v>
      </c>
      <c r="F52" s="114"/>
      <c r="G52" s="166"/>
    </row>
    <row r="53" spans="1:7" ht="12" customHeight="1">
      <c r="A53" s="170">
        <v>50</v>
      </c>
      <c r="B53" s="171" t="s">
        <v>147</v>
      </c>
      <c r="C53" s="193">
        <v>4387</v>
      </c>
      <c r="D53" s="193">
        <v>4334</v>
      </c>
      <c r="E53" s="176">
        <v>-1.2081148848871666</v>
      </c>
      <c r="F53" s="114"/>
      <c r="G53" s="166"/>
    </row>
    <row r="54" spans="1:7" ht="12" customHeight="1">
      <c r="A54" s="170">
        <v>51</v>
      </c>
      <c r="B54" s="171" t="s">
        <v>58</v>
      </c>
      <c r="C54" s="193">
        <v>3835</v>
      </c>
      <c r="D54" s="193">
        <v>3962</v>
      </c>
      <c r="E54" s="176">
        <v>3.3116036505867017</v>
      </c>
      <c r="F54" s="174"/>
      <c r="G54" s="172"/>
    </row>
    <row r="55" spans="1:7" ht="12" customHeight="1">
      <c r="A55" s="170">
        <v>52</v>
      </c>
      <c r="B55" s="171" t="s">
        <v>70</v>
      </c>
      <c r="C55" s="193">
        <v>6110</v>
      </c>
      <c r="D55" s="193">
        <v>5651</v>
      </c>
      <c r="E55" s="176">
        <v>-7.5122749590834701</v>
      </c>
      <c r="F55" s="174"/>
      <c r="G55" s="178"/>
    </row>
    <row r="56" spans="1:7" ht="12" customHeight="1">
      <c r="A56" s="170">
        <v>53</v>
      </c>
      <c r="B56" s="171" t="s">
        <v>55</v>
      </c>
      <c r="C56" s="193">
        <v>3956</v>
      </c>
      <c r="D56" s="193">
        <v>3826</v>
      </c>
      <c r="E56" s="176">
        <v>-3.2861476238624872</v>
      </c>
      <c r="F56" s="174"/>
      <c r="G56" s="178"/>
    </row>
    <row r="57" spans="1:7" ht="12" customHeight="1">
      <c r="A57" s="170">
        <v>54</v>
      </c>
      <c r="B57" s="171" t="s">
        <v>135</v>
      </c>
      <c r="C57" s="193">
        <v>997</v>
      </c>
      <c r="D57" s="193">
        <v>998</v>
      </c>
      <c r="E57" s="176">
        <v>0.10030090270812438</v>
      </c>
      <c r="F57" s="174"/>
      <c r="G57" s="178"/>
    </row>
    <row r="58" spans="1:7" ht="12" customHeight="1">
      <c r="A58" s="170">
        <v>55</v>
      </c>
      <c r="B58" s="171" t="s">
        <v>137</v>
      </c>
      <c r="C58" s="193">
        <v>4461</v>
      </c>
      <c r="D58" s="193">
        <v>4275</v>
      </c>
      <c r="E58" s="176">
        <v>-4.1694687289845334</v>
      </c>
      <c r="F58" s="174"/>
      <c r="G58" s="178"/>
    </row>
    <row r="59" spans="1:7" ht="12" customHeight="1">
      <c r="A59" s="170">
        <v>56</v>
      </c>
      <c r="B59" s="171" t="s">
        <v>73</v>
      </c>
      <c r="C59" s="193">
        <v>2434</v>
      </c>
      <c r="D59" s="193">
        <v>2206</v>
      </c>
      <c r="E59" s="176">
        <v>-9.3672966310599826</v>
      </c>
      <c r="F59" s="174"/>
      <c r="G59" s="178"/>
    </row>
    <row r="60" spans="1:7" ht="12" customHeight="1">
      <c r="A60" s="170">
        <v>57</v>
      </c>
      <c r="B60" s="171" t="s">
        <v>152</v>
      </c>
      <c r="C60" s="193">
        <v>3543</v>
      </c>
      <c r="D60" s="193">
        <v>3301</v>
      </c>
      <c r="E60" s="176">
        <v>-6.8303697431555177</v>
      </c>
      <c r="F60" s="174"/>
      <c r="G60" s="178"/>
    </row>
    <row r="61" spans="1:7" ht="12" customHeight="1">
      <c r="A61" s="170">
        <v>58</v>
      </c>
      <c r="B61" s="171" t="s">
        <v>153</v>
      </c>
      <c r="C61" s="193">
        <v>3526</v>
      </c>
      <c r="D61" s="193">
        <v>3451</v>
      </c>
      <c r="E61" s="176">
        <v>-2.1270561542824731</v>
      </c>
      <c r="F61" s="174"/>
      <c r="G61" s="178"/>
    </row>
    <row r="62" spans="1:7" ht="12" customHeight="1">
      <c r="A62" s="170">
        <v>59</v>
      </c>
      <c r="B62" s="171" t="s">
        <v>155</v>
      </c>
      <c r="C62" s="193">
        <v>2439</v>
      </c>
      <c r="D62" s="193">
        <v>2455</v>
      </c>
      <c r="E62" s="176">
        <v>0.65600656006560065</v>
      </c>
      <c r="F62" s="174"/>
      <c r="G62" s="178"/>
    </row>
    <row r="63" spans="1:7" ht="12" customHeight="1">
      <c r="A63" s="170">
        <v>60</v>
      </c>
      <c r="B63" s="171" t="s">
        <v>158</v>
      </c>
      <c r="C63" s="232">
        <v>823</v>
      </c>
      <c r="D63" s="226">
        <v>763</v>
      </c>
      <c r="E63" s="176">
        <v>-7.2904009720534626</v>
      </c>
      <c r="F63" s="174"/>
      <c r="G63" s="178"/>
    </row>
    <row r="64" spans="1:7" ht="12" customHeight="1">
      <c r="A64" s="170">
        <v>61</v>
      </c>
      <c r="B64" s="171" t="s">
        <v>154</v>
      </c>
      <c r="C64" s="226">
        <v>1808</v>
      </c>
      <c r="D64" s="226">
        <v>1616</v>
      </c>
      <c r="E64" s="176">
        <v>-10.619469026548673</v>
      </c>
      <c r="F64" s="174"/>
      <c r="G64" s="178"/>
    </row>
    <row r="65" spans="1:7" ht="12" customHeight="1">
      <c r="A65" s="170">
        <v>62</v>
      </c>
      <c r="B65" s="171" t="s">
        <v>162</v>
      </c>
      <c r="C65" s="194">
        <v>3116</v>
      </c>
      <c r="D65" s="194">
        <v>2729</v>
      </c>
      <c r="E65" s="176">
        <v>-12.419768934531451</v>
      </c>
      <c r="F65" s="174" t="s">
        <v>8</v>
      </c>
      <c r="G65" s="178"/>
    </row>
    <row r="66" spans="1:7" s="3" customFormat="1" ht="24.75" customHeight="1">
      <c r="A66" s="165"/>
      <c r="B66" s="165" t="s">
        <v>18</v>
      </c>
      <c r="C66" s="195">
        <v>601016</v>
      </c>
      <c r="D66" s="195">
        <v>602870</v>
      </c>
      <c r="E66" s="185">
        <v>0.30847764452194287</v>
      </c>
      <c r="F66" s="175"/>
      <c r="G66" s="175"/>
    </row>
    <row r="67" spans="1:7" ht="12" customHeight="1">
      <c r="A67" s="134" t="s">
        <v>131</v>
      </c>
      <c r="B67" s="134"/>
      <c r="C67" s="188"/>
      <c r="D67" s="134"/>
      <c r="E67" s="186"/>
      <c r="F67" s="164"/>
      <c r="G67" s="164"/>
    </row>
    <row r="68" spans="1:7" ht="12" customHeight="1">
      <c r="A68" s="134" t="s">
        <v>164</v>
      </c>
      <c r="B68" s="134"/>
      <c r="C68" s="188"/>
      <c r="D68" s="134"/>
      <c r="E68" s="186"/>
      <c r="F68" s="164"/>
      <c r="G68" s="164"/>
    </row>
    <row r="69" spans="1:7" ht="12" customHeight="1">
      <c r="A69" s="177"/>
      <c r="B69" s="134"/>
      <c r="C69" s="186"/>
      <c r="D69" s="164"/>
      <c r="E69" s="186"/>
      <c r="F69" s="164"/>
      <c r="G69" s="164"/>
    </row>
    <row r="70" spans="1:7" ht="12" customHeight="1">
      <c r="A70" s="177"/>
      <c r="B70" s="164"/>
      <c r="C70" s="186"/>
      <c r="D70" s="164"/>
      <c r="E70" s="186"/>
      <c r="F70" s="164"/>
      <c r="G70" s="164"/>
    </row>
    <row r="71" spans="1:7" ht="15">
      <c r="A71" s="177"/>
      <c r="B71" s="134"/>
      <c r="C71" s="186"/>
      <c r="D71" s="164"/>
      <c r="E71" s="186"/>
      <c r="F71" s="164"/>
      <c r="G71" s="105"/>
    </row>
    <row r="72" spans="1:7" ht="15">
      <c r="A72" s="177"/>
      <c r="B72" s="164"/>
      <c r="C72" s="188"/>
      <c r="D72" s="134"/>
      <c r="E72" s="186"/>
      <c r="F72" s="164"/>
      <c r="G72" s="105"/>
    </row>
    <row r="73" spans="1:7">
      <c r="A73" s="110"/>
      <c r="B73" s="109"/>
      <c r="C73" s="109"/>
      <c r="D73" s="97"/>
      <c r="E73" s="187"/>
      <c r="F73" s="109"/>
      <c r="G73" s="105"/>
    </row>
  </sheetData>
  <phoneticPr fontId="0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Summary</vt:lpstr>
      <vt:lpstr>Passengers</vt:lpstr>
      <vt:lpstr>RPKs</vt:lpstr>
      <vt:lpstr>Seats</vt:lpstr>
      <vt:lpstr>ASKs</vt:lpstr>
      <vt:lpstr>PLF%</vt:lpstr>
      <vt:lpstr>Flights</vt:lpstr>
      <vt:lpstr>Summary!Print_Area</vt:lpstr>
    </vt:vector>
  </TitlesOfParts>
  <Company>DOTARS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jgoodrich</dc:creator>
  <cp:lastModifiedBy>Pavlovic, Nebojsa</cp:lastModifiedBy>
  <cp:lastPrinted>2008-05-19T22:44:02Z</cp:lastPrinted>
  <dcterms:created xsi:type="dcterms:W3CDTF">2005-10-11T22:59:24Z</dcterms:created>
  <dcterms:modified xsi:type="dcterms:W3CDTF">2026-08-14T02:43:33Z</dcterms:modified>
</cp:coreProperties>
</file>