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T:\04 Data Sources\Monthly road data\3_Current_Month\"/>
    </mc:Choice>
  </mc:AlternateContent>
  <bookViews>
    <workbookView xWindow="0" yWindow="0" windowWidth="28800" windowHeight="14100" tabRatio="420" autoFilterDateGrouping="0"/>
  </bookViews>
  <sheets>
    <sheet name="Index" sheetId="45" r:id="rId1"/>
    <sheet name="Table 1.1, 1.2, 1.3, 2.1 &amp; 2.2" sheetId="2" r:id="rId2"/>
    <sheet name="Module" sheetId="9" state="veryHidden" r:id="rId3"/>
    <sheet name="Table 2.3, 3.1 &amp; 3.2" sheetId="3" r:id="rId4"/>
    <sheet name="Table 5.1 &amp; 5.2" sheetId="26" r:id="rId5"/>
    <sheet name="Table 6.1" sheetId="44" r:id="rId6"/>
    <sheet name="Page 6" sheetId="38" state="hidden" r:id="rId7"/>
    <sheet name="Page 7" sheetId="39"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fdgasdfr">[1]facrhst5!$A$1:$I$73</definedName>
    <definedName name="facrh" localSheetId="10">[2]facrh!$A$1:$W$8</definedName>
    <definedName name="facrh" localSheetId="0">[3]facrh!$A$1:$W$8</definedName>
    <definedName name="facrh">[2]facrh!$A$1:$W$8</definedName>
    <definedName name="facrhst5" localSheetId="10">[4]facrhst5!$A$1:$I$73</definedName>
    <definedName name="facrhst5" localSheetId="0">[5]facrhst5!$A$1:$I$73</definedName>
    <definedName name="facrhst5">[4]facrhst5!$A$1:$I$73</definedName>
    <definedName name="fahvcrh" localSheetId="10">[6]facrhhv!$A$1:$F$74</definedName>
    <definedName name="fahvcrh" localSheetId="0">[7]facrhhv!$A$1:$F$74</definedName>
    <definedName name="fahvcrh">[6]facrhhv!$A$1:$F$74</definedName>
    <definedName name="faperru" localSheetId="10">[8]faperru!$A$1:$Q$28</definedName>
    <definedName name="faperru" localSheetId="0">[9]faperru!$A$1:$Q$28</definedName>
    <definedName name="faperru">[8]faperru!$A$1:$Q$28</definedName>
    <definedName name="faperru5" localSheetId="10">[10]faperru5!$A$1:$I$73</definedName>
    <definedName name="faperru5" localSheetId="0">[11]faperru5!$A$1:$I$73</definedName>
    <definedName name="faperru5">[10]faperru5!$A$1:$I$73</definedName>
    <definedName name="fapersex" localSheetId="10">[12]fapersex!$A$1:$L$13</definedName>
    <definedName name="fapersex" localSheetId="0">[13]fapersex!$A$1:$L$13</definedName>
    <definedName name="fapersex">[12]fapersex!$A$1:$L$13</definedName>
    <definedName name="faperst" localSheetId="10">[14]faperst!$A$1:$I$8</definedName>
    <definedName name="faperst" localSheetId="0">[15]faperst!$A$1:$I$8</definedName>
    <definedName name="faperst">[14]faperst!$A$1:$I$8</definedName>
    <definedName name="fg">[16]faperru5!$A$1:$I$73</definedName>
    <definedName name="gfgdhbg">[17]faperru!$A$1:$Q$28</definedName>
    <definedName name="hvmv">[18]fapersex!$A$1:$L$13</definedName>
    <definedName name="_xlnm.Print_Area" localSheetId="8">Items_New!$A$1:$J$56</definedName>
    <definedName name="_xlnm.Print_Area" localSheetId="9">Items_Old!$A$1:$J$58</definedName>
    <definedName name="_xlnm.Print_Area" localSheetId="6">'Page 6'!$A$1:$K$55</definedName>
    <definedName name="_xlnm.Print_Area" localSheetId="7">'Page 7'!$A$1:$J$53</definedName>
    <definedName name="_xlnm.Print_Area" localSheetId="1">'Table 1.1, 1.2, 1.3, 2.1 &amp; 2.2'!$A$1:$O$64</definedName>
    <definedName name="_xlnm.Print_Area" localSheetId="3">'Table 2.3, 3.1 &amp; 3.2'!$A$1:$S$54</definedName>
    <definedName name="sfdgfd">[19]facrh!$A$1:$W$8</definedName>
    <definedName name="SummaryOffset" localSheetId="1">#REF!</definedName>
    <definedName name="SummaryOffset" localSheetId="3">#REF!</definedName>
    <definedName name="zgfbdxcfg">[20]facrhhv!$A$1:$F$74</definedName>
  </definedNames>
  <calcPr calcId="162913"/>
</workbook>
</file>

<file path=xl/calcChain.xml><?xml version="1.0" encoding="utf-8"?>
<calcChain xmlns="http://schemas.openxmlformats.org/spreadsheetml/2006/main">
  <c r="K33" i="26" l="1"/>
  <c r="I33" i="26"/>
  <c r="G33" i="26"/>
  <c r="F33" i="26"/>
  <c r="K32" i="26"/>
  <c r="I32" i="26"/>
  <c r="G32" i="26"/>
  <c r="F32" i="26"/>
  <c r="C24" i="26"/>
  <c r="P18" i="26"/>
  <c r="N18" i="26"/>
  <c r="M18" i="26"/>
  <c r="L18" i="26"/>
  <c r="K18" i="26"/>
  <c r="J18" i="26"/>
  <c r="I18" i="26"/>
  <c r="G18" i="26"/>
  <c r="F18" i="26"/>
  <c r="E18" i="26"/>
  <c r="P17" i="26"/>
  <c r="N17" i="26"/>
  <c r="M17" i="26"/>
  <c r="L17" i="26"/>
  <c r="K17" i="26"/>
  <c r="J17" i="26"/>
  <c r="I17" i="26"/>
  <c r="G17" i="26"/>
  <c r="F17" i="26"/>
  <c r="E17" i="26"/>
  <c r="C9" i="26"/>
  <c r="S54" i="3"/>
  <c r="R54" i="3"/>
  <c r="Q54" i="3"/>
  <c r="P54" i="3"/>
  <c r="N54" i="3"/>
  <c r="L54" i="3"/>
  <c r="J54" i="3"/>
  <c r="H54" i="3"/>
  <c r="F54" i="3"/>
  <c r="S41" i="3"/>
  <c r="R41" i="3"/>
  <c r="Q41" i="3"/>
  <c r="P41" i="3"/>
  <c r="N41" i="3"/>
  <c r="L41" i="3"/>
  <c r="J41" i="3"/>
  <c r="H41" i="3"/>
  <c r="F41" i="3"/>
  <c r="S40" i="3"/>
  <c r="R40" i="3"/>
  <c r="Q40" i="3"/>
  <c r="P40" i="3"/>
  <c r="N40" i="3"/>
  <c r="L40" i="3"/>
  <c r="J40" i="3"/>
  <c r="H40" i="3"/>
  <c r="F40" i="3"/>
  <c r="C32" i="3"/>
  <c r="E29" i="3"/>
  <c r="R18" i="3"/>
  <c r="N18" i="3"/>
  <c r="H18" i="3"/>
  <c r="R17" i="3"/>
  <c r="N17" i="3"/>
  <c r="H17" i="3"/>
  <c r="C9" i="3"/>
  <c r="O63" i="2"/>
  <c r="M63" i="2"/>
  <c r="K63" i="2"/>
  <c r="J63" i="2"/>
  <c r="H63" i="2"/>
  <c r="F63" i="2"/>
  <c r="E63" i="2"/>
  <c r="O62" i="2"/>
  <c r="M62" i="2"/>
  <c r="K62" i="2"/>
  <c r="J62" i="2"/>
  <c r="H62" i="2"/>
  <c r="F62" i="2"/>
  <c r="E62" i="2"/>
  <c r="C54" i="2"/>
  <c r="O49" i="2"/>
  <c r="M49" i="2"/>
  <c r="K49" i="2"/>
  <c r="I49" i="2"/>
  <c r="G49" i="2"/>
  <c r="F49" i="2"/>
  <c r="O48" i="2"/>
  <c r="M48" i="2"/>
  <c r="K48" i="2"/>
  <c r="I48" i="2"/>
  <c r="G48" i="2"/>
  <c r="F48" i="2"/>
  <c r="C40" i="2"/>
  <c r="O33" i="2"/>
  <c r="M33" i="2"/>
  <c r="L33" i="2"/>
  <c r="K33" i="2"/>
  <c r="J33" i="2"/>
  <c r="I33" i="2"/>
  <c r="H33" i="2"/>
  <c r="G33" i="2"/>
  <c r="F33" i="2"/>
  <c r="O32" i="2"/>
  <c r="M32" i="2"/>
  <c r="L32" i="2"/>
  <c r="K32" i="2"/>
  <c r="J32" i="2"/>
  <c r="I32" i="2"/>
  <c r="H32" i="2"/>
  <c r="G32" i="2"/>
  <c r="F32" i="2"/>
  <c r="C24" i="2"/>
  <c r="E22" i="2"/>
  <c r="M20" i="2"/>
  <c r="L20" i="2"/>
  <c r="K20" i="2"/>
  <c r="J20" i="2"/>
  <c r="I20" i="2"/>
  <c r="H20" i="2"/>
  <c r="G20" i="2"/>
  <c r="F20" i="2"/>
  <c r="O18" i="2"/>
  <c r="O20" i="2" s="1"/>
  <c r="C18" i="2"/>
  <c r="O17" i="2"/>
  <c r="C17" i="2"/>
  <c r="O12" i="2"/>
  <c r="K12" i="2"/>
  <c r="J12" i="2"/>
  <c r="I12" i="2"/>
  <c r="H12" i="2"/>
  <c r="G12" i="2"/>
  <c r="E12" i="2"/>
  <c r="O10" i="2"/>
  <c r="C10" i="2"/>
  <c r="O9" i="2"/>
  <c r="C9" i="2"/>
  <c r="B50" i="21" l="1"/>
  <c r="E39" i="21" s="1"/>
  <c r="E40" i="21" s="1"/>
  <c r="E41" i="21" s="1"/>
  <c r="E42" i="21" s="1"/>
  <c r="E43" i="21" s="1"/>
  <c r="F39" i="21"/>
  <c r="F40" i="21"/>
  <c r="F41" i="21"/>
  <c r="F42" i="21"/>
  <c r="F43" i="21"/>
</calcChain>
</file>

<file path=xl/sharedStrings.xml><?xml version="1.0" encoding="utf-8"?>
<sst xmlns="http://schemas.openxmlformats.org/spreadsheetml/2006/main" count="485" uniqueCount="285">
  <si>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</si>
  <si>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</si>
  <si>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</si>
  <si>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</si>
  <si>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</si>
  <si>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</si>
  <si>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</si>
  <si>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</si>
  <si>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</si>
  <si>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</si>
  <si>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</si>
  <si>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</si>
  <si>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</si>
  <si>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</si>
  <si>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</si>
  <si>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</si>
  <si>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</si>
  <si>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</si>
  <si>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</si>
  <si>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</si>
  <si>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</si>
  <si>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</si>
  <si>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</si>
  <si>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</si>
  <si>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</si>
  <si>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</si>
  <si>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</si>
  <si>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</si>
  <si>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</si>
  <si>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</si>
  <si>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</si>
  <si>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</si>
  <si>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</si>
  <si>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</si>
  <si>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</si>
  <si>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</si>
  <si>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</si>
  <si>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</si>
  <si>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</si>
  <si>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</si>
  <si>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</si>
  <si>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</si>
  <si>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</si>
  <si>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</si>
  <si>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</si>
  <si>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</si>
  <si>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</si>
  <si>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</si>
  <si>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</si>
  <si>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</si>
  <si>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</si>
  <si>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</si>
  <si>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</si>
  <si>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</si>
  <si>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</si>
  <si>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</si>
  <si>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</si>
  <si>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</si>
  <si>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</si>
  <si>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</si>
  <si>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</si>
  <si>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</si>
  <si>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</si>
  <si>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</si>
  <si>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</si>
  <si>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</si>
  <si>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</si>
  <si>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</si>
  <si>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</si>
  <si>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</si>
  <si>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</si>
  <si>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</si>
  <si>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</si>
  <si>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</si>
  <si>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</si>
  <si>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</si>
  <si>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</si>
  <si>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</si>
  <si>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</si>
  <si>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</si>
  <si>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</si>
  <si>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</si>
  <si>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</si>
  <si>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</si>
  <si>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</si>
  <si>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</si>
  <si>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</si>
  <si>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</si>
  <si>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</si>
  <si>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</si>
  <si>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</si>
  <si>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</si>
  <si>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</si>
  <si>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</si>
  <si>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</si>
  <si>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</si>
  <si>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</si>
  <si>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</si>
  <si>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</si>
  <si>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</si>
  <si>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</si>
  <si>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</si>
  <si>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</si>
  <si>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</si>
  <si>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</si>
  <si>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</si>
  <si>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</si>
  <si>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</si>
  <si>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</si>
  <si>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</si>
  <si>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</si>
  <si>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</si>
  <si>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</si>
  <si>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</si>
  <si>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</si>
  <si>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</si>
  <si>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</si>
  <si>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</si>
  <si>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</si>
  <si>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</si>
  <si>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</si>
  <si>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</si>
  <si>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</si>
  <si>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</si>
  <si>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</si>
  <si>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</si>
  <si>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</si>
  <si>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</si>
  <si>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</si>
  <si>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</si>
  <si>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</si>
  <si>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</si>
  <si>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</si>
  <si>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</si>
  <si>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</si>
  <si>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</si>
  <si>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</si>
  <si>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</si>
  <si>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</si>
  <si>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</si>
  <si>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</si>
  <si>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</si>
  <si>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</si>
  <si>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</si>
  <si>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</si>
  <si>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</si>
  <si>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</si>
  <si>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</si>
  <si>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</si>
  <si>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</si>
  <si>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</si>
  <si>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</si>
  <si>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</si>
  <si>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</si>
  <si>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</si>
  <si>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</si>
  <si>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</si>
  <si>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</si>
  <si>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</si>
  <si>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</si>
  <si>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</si>
  <si>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</si>
  <si>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</si>
  <si>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</si>
  <si>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</si>
  <si>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</si>
  <si>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</si>
  <si>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</si>
  <si>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</si>
  <si>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</si>
  <si>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</si>
  <si>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</si>
  <si>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</si>
  <si>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</si>
  <si>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</si>
  <si>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</si>
  <si>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</si>
  <si>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</si>
  <si>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</si>
  <si>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</si>
  <si>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</si>
  <si>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</si>
  <si>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</si>
  <si>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</si>
  <si>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</si>
  <si>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</si>
  <si>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</si>
  <si>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</si>
  <si>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</si>
  <si>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</si>
  <si>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</si>
  <si>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</si>
  <si>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</si>
  <si>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</si>
  <si>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</si>
  <si>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</si>
  <si>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</si>
  <si>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</si>
  <si>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</si>
  <si>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</si>
  <si>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</si>
  <si>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</si>
  <si>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</si>
  <si>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</si>
  <si>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</si>
  <si>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</si>
  <si>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</si>
  <si>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</si>
  <si>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</si>
  <si>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</si>
  <si>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</si>
  <si>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</si>
  <si>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</si>
  <si>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</si>
  <si>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</si>
  <si>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</si>
  <si>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</si>
  <si>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</si>
  <si>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</si>
  <si>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</si>
  <si>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</si>
  <si>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</si>
  <si>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</si>
  <si>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</si>
  <si>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</si>
  <si>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</si>
  <si>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</si>
  <si>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</si>
  <si>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</si>
  <si>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</si>
  <si>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</si>
  <si>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</si>
  <si>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</si>
  <si>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</si>
  <si>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</si>
  <si>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</si>
  <si>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</si>
  <si>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</si>
  <si>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</si>
  <si>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</si>
  <si>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</si>
  <si>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</si>
  <si>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t>
  </si>
  <si>
    <r>
      <t>Time of day</t>
    </r>
    <r>
      <rPr>
        <b/>
        <vertAlign val="superscript"/>
        <sz val="10"/>
        <rFont val="Arial"/>
        <family val="2"/>
      </rPr>
      <t>d</t>
    </r>
  </si>
  <si>
    <t>← Back to the Index Page</t>
  </si>
  <si>
    <t xml:space="preserve">6.    </t>
  </si>
  <si>
    <t>Monthly fatalities</t>
  </si>
  <si>
    <t xml:space="preserve">Monthly fatalities over the last 5 years </t>
  </si>
  <si>
    <t>Jan</t>
  </si>
  <si>
    <t>Feb</t>
  </si>
  <si>
    <t>Mar</t>
  </si>
  <si>
    <t>Apr</t>
  </si>
  <si>
    <t>Jun</t>
  </si>
  <si>
    <t>Jul</t>
  </si>
  <si>
    <t>Aug</t>
  </si>
  <si>
    <t>Sep</t>
  </si>
  <si>
    <t>Oct</t>
  </si>
  <si>
    <t>Nov</t>
  </si>
  <si>
    <t>Dec</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</si>
  <si>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</si>
  <si>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</si>
  <si>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</si>
  <si>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</si>
  <si>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</si>
  <si>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</si>
  <si>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</si>
  <si>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</si>
  <si>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</si>
  <si>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</si>
  <si>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</si>
  <si>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</si>
  <si>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</si>
  <si>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</si>
  <si>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</si>
  <si>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</si>
  <si>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</si>
  <si>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</si>
  <si>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</si>
  <si>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</si>
  <si>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</si>
  <si>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</si>
  <si>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Road deaths Australia - August 2018 - Table Index</t>
  </si>
  <si>
    <t>New ongoing fields in September 2018 database</t>
  </si>
  <si>
    <r>
      <t xml:space="preserve">The </t>
    </r>
    <r>
      <rPr>
        <i/>
        <sz val="9.5"/>
        <rFont val="Calibri"/>
        <family val="2"/>
      </rPr>
      <t>Australian Road Deaths Database</t>
    </r>
    <r>
      <rPr>
        <sz val="9.5"/>
        <rFont val="Calibri"/>
        <family val="2"/>
      </rPr>
      <t xml:space="preserve"> now includes geographic location information for fatal crashes. </t>
    </r>
  </si>
  <si>
    <t>Back series of data for all jurisdictions is in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</si>
</sst>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_-* #,##0_-;\-* #,##0_-;_-* &quot;-&quot;??_-;_-@_-"/>
    <numFmt numFmtId="172" formatCode="dd\-mmm\-yy"/>
  </numFmts>
  <fonts count="2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b/>
      <sz val="11"/>
      <name val="Calibri"/>
      <family val="2"/>
      <scheme val="minor"/>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i/>
      <sz val="9.5"/>
      <name val="Calibri"/>
      <family val="2"/>
    </font>
  </fonts>
  <fills count="4">
    <fill>
      <patternFill patternType="none"/>
    </fill>
    <fill>
      <patternFill patternType="gray125"/>
    </fill>
    <fill>
      <gradientFill degree="90">
        <stop position="0">
          <color theme="0"/>
        </stop>
        <stop position="1">
          <color theme="9" tint="0.59999389629810485"/>
        </stop>
      </gradientFill>
    </fill>
    <fill>
      <patternFill patternType="solid">
        <fgColor theme="1" tint="0.34998626667073579"/>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56">
    <xf numFmtId="0" fontId="0" fillId="0" borderId="0"/>
    <xf numFmtId="0" fontId="71" fillId="0" borderId="0" applyNumberFormat="0" applyFill="0" applyBorder="0" applyAlignment="0" applyProtection="0">
      <alignment vertical="top"/>
      <protection locked="0"/>
    </xf>
    <xf numFmtId="0" fontId="53" fillId="0" borderId="0"/>
    <xf numFmtId="0" fontId="53" fillId="0" borderId="0"/>
    <xf numFmtId="0" fontId="53" fillId="0" borderId="0"/>
    <xf numFmtId="0" fontId="54" fillId="0" borderId="0"/>
    <xf numFmtId="0" fontId="61" fillId="0" borderId="0"/>
    <xf numFmtId="0" fontId="52" fillId="0" borderId="0"/>
    <xf numFmtId="0" fontId="52" fillId="0" borderId="0"/>
    <xf numFmtId="0" fontId="52" fillId="0" borderId="0"/>
    <xf numFmtId="9" fontId="61" fillId="0" borderId="0" applyFont="0" applyFill="0" applyBorder="0" applyAlignment="0" applyProtection="0"/>
    <xf numFmtId="0" fontId="51" fillId="0" borderId="0"/>
    <xf numFmtId="0" fontId="51" fillId="0" borderId="0"/>
    <xf numFmtId="0" fontId="51" fillId="0" borderId="0"/>
    <xf numFmtId="0" fontId="51" fillId="0" borderId="0"/>
    <xf numFmtId="0" fontId="53"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7" fillId="0" borderId="0"/>
    <xf numFmtId="0" fontId="129" fillId="0" borderId="0" applyNumberFormat="0" applyFill="0" applyBorder="0" applyAlignment="0" applyProtection="0">
      <alignment vertical="top"/>
      <protection locked="0"/>
    </xf>
    <xf numFmtId="0" fontId="47" fillId="0" borderId="0"/>
    <xf numFmtId="0" fontId="47" fillId="0" borderId="0"/>
    <xf numFmtId="0" fontId="47" fillId="0" borderId="0"/>
    <xf numFmtId="0" fontId="53" fillId="0" borderId="0"/>
    <xf numFmtId="0" fontId="71" fillId="0" borderId="0" applyNumberFormat="0" applyFill="0" applyBorder="0" applyAlignment="0" applyProtection="0">
      <alignment vertical="top"/>
      <protection locked="0"/>
    </xf>
    <xf numFmtId="9" fontId="5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1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132" fillId="0" borderId="0"/>
    <xf numFmtId="0" fontId="129" fillId="0" borderId="0" applyNumberFormat="0" applyFill="0" applyBorder="0" applyAlignment="0" applyProtection="0">
      <alignment vertical="top"/>
      <protection locked="0"/>
    </xf>
    <xf numFmtId="0" fontId="45" fillId="0" borderId="0"/>
    <xf numFmtId="0" fontId="45" fillId="0" borderId="0"/>
    <xf numFmtId="0" fontId="45" fillId="0" borderId="0"/>
    <xf numFmtId="9" fontId="132" fillId="0" borderId="0" applyFont="0" applyFill="0" applyBorder="0" applyAlignment="0" applyProtection="0"/>
    <xf numFmtId="0" fontId="131" fillId="0" borderId="0"/>
    <xf numFmtId="0" fontId="133"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3"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53" fillId="0" borderId="0" applyFont="0" applyFill="0" applyBorder="0" applyAlignment="0" applyProtection="0"/>
    <xf numFmtId="0" fontId="41" fillId="0" borderId="0"/>
    <xf numFmtId="0" fontId="61" fillId="0" borderId="0"/>
    <xf numFmtId="0" fontId="41" fillId="0" borderId="0"/>
    <xf numFmtId="0" fontId="41" fillId="0" borderId="0"/>
    <xf numFmtId="0" fontId="41" fillId="0" borderId="0"/>
    <xf numFmtId="9" fontId="61" fillId="0" borderId="0" applyFont="0" applyFill="0" applyBorder="0" applyAlignment="0" applyProtection="0"/>
    <xf numFmtId="0" fontId="71" fillId="0" borderId="0" applyNumberFormat="0" applyFill="0" applyBorder="0" applyAlignment="0" applyProtection="0">
      <alignment vertical="top"/>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53"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43" fontId="61" fillId="0" borderId="0" applyFont="0" applyFill="0" applyBorder="0" applyAlignment="0" applyProtection="0"/>
    <xf numFmtId="0" fontId="53"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53"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26" fillId="0" borderId="0"/>
    <xf numFmtId="0" fontId="26" fillId="0" borderId="0"/>
    <xf numFmtId="0" fontId="26"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25" fillId="0" borderId="0"/>
    <xf numFmtId="0" fontId="25" fillId="0" borderId="0"/>
    <xf numFmtId="0" fontId="25" fillId="0" borderId="0"/>
    <xf numFmtId="0" fontId="25" fillId="0" borderId="0"/>
    <xf numFmtId="0" fontId="140" fillId="0" borderId="0"/>
    <xf numFmtId="0" fontId="141" fillId="0" borderId="0"/>
    <xf numFmtId="43" fontId="141" fillId="0" borderId="0" applyFont="0" applyFill="0" applyBorder="0" applyAlignment="0" applyProtection="0"/>
    <xf numFmtId="0" fontId="24" fillId="0" borderId="0"/>
    <xf numFmtId="0" fontId="24" fillId="0" borderId="0"/>
    <xf numFmtId="0" fontId="24" fillId="0" borderId="0"/>
    <xf numFmtId="9" fontId="141" fillId="0" borderId="0" applyFont="0" applyFill="0" applyBorder="0" applyAlignment="0" applyProtection="0"/>
    <xf numFmtId="0" fontId="5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1" fillId="0" borderId="0"/>
    <xf numFmtId="43" fontId="61" fillId="0" borderId="0" applyFont="0" applyFill="0" applyBorder="0" applyAlignment="0" applyProtection="0"/>
    <xf numFmtId="0" fontId="19" fillId="0" borderId="0"/>
    <xf numFmtId="0" fontId="19" fillId="0" borderId="0"/>
    <xf numFmtId="0" fontId="19" fillId="0" borderId="0"/>
    <xf numFmtId="9" fontId="6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6" fillId="0" borderId="0"/>
    <xf numFmtId="43" fontId="142" fillId="0" borderId="0" applyFont="0" applyFill="0" applyBorder="0" applyAlignment="0" applyProtection="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4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5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7" fillId="0" borderId="0"/>
    <xf numFmtId="43" fontId="61" fillId="0" borderId="0" applyFont="0" applyFill="0" applyBorder="0" applyAlignment="0" applyProtection="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53" fillId="0" borderId="0"/>
    <xf numFmtId="0" fontId="4" fillId="0" borderId="0"/>
    <xf numFmtId="0" fontId="53" fillId="0" borderId="0"/>
    <xf numFmtId="0" fontId="3" fillId="0" borderId="0"/>
    <xf numFmtId="0" fontId="3" fillId="0" borderId="0"/>
    <xf numFmtId="0" fontId="3" fillId="0" borderId="0"/>
    <xf numFmtId="0" fontId="3" fillId="0" borderId="0"/>
    <xf numFmtId="0" fontId="2" fillId="0" borderId="0"/>
    <xf numFmtId="0" fontId="53"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204" fillId="0" borderId="0" applyNumberFormat="0" applyFill="0" applyBorder="0" applyAlignment="0" applyProtection="0"/>
    <xf numFmtId="0" fontId="53" fillId="0" borderId="0"/>
  </cellStyleXfs>
  <cellXfs count="653">
    <xf numFmtId="0" fontId="0" fillId="0" borderId="0" xfId="0"/>
    <xf numFmtId="0" fontId="59" fillId="0" borderId="0" xfId="5" applyFont="1"/>
    <xf numFmtId="0" fontId="56" fillId="0" borderId="0" xfId="0" applyFont="1"/>
    <xf numFmtId="0" fontId="65" fillId="0" borderId="0" xfId="0" applyFont="1"/>
    <xf numFmtId="0" fontId="67" fillId="0" borderId="0" xfId="0" applyFont="1"/>
    <xf numFmtId="0" fontId="53" fillId="0" borderId="0" xfId="0" applyFont="1"/>
    <xf numFmtId="0" fontId="69" fillId="0" borderId="0" xfId="0" applyFont="1"/>
    <xf numFmtId="0" fontId="55" fillId="0" borderId="0" xfId="0" applyFont="1" applyBorder="1"/>
    <xf numFmtId="0" fontId="67" fillId="0" borderId="0" xfId="0" applyFont="1" applyAlignment="1"/>
    <xf numFmtId="0" fontId="70" fillId="0" borderId="0" xfId="0" applyFont="1"/>
    <xf numFmtId="0" fontId="0" fillId="0" borderId="0" xfId="0" applyBorder="1"/>
    <xf numFmtId="0" fontId="69" fillId="0" borderId="0" xfId="0" applyFont="1" applyBorder="1"/>
    <xf numFmtId="0" fontId="56" fillId="0" borderId="0" xfId="0" applyFont="1" applyFill="1"/>
    <xf numFmtId="0" fontId="68" fillId="0" borderId="0" xfId="0" applyFont="1" applyFill="1" applyBorder="1"/>
    <xf numFmtId="0" fontId="73" fillId="0" borderId="0" xfId="0" applyFont="1"/>
    <xf numFmtId="0" fontId="55" fillId="0" borderId="0" xfId="0" applyFont="1" applyAlignment="1">
      <alignment horizontal="left" indent="1"/>
    </xf>
    <xf numFmtId="0" fontId="75" fillId="0" borderId="0" xfId="0" applyFont="1"/>
    <xf numFmtId="0" fontId="78" fillId="0" borderId="0" xfId="0" applyFont="1"/>
    <xf numFmtId="0" fontId="67" fillId="0" borderId="0" xfId="0" applyFont="1" applyAlignment="1">
      <alignment horizontal="left" indent="1"/>
    </xf>
    <xf numFmtId="17" fontId="69" fillId="0" borderId="0" xfId="0" applyNumberFormat="1" applyFont="1"/>
    <xf numFmtId="0" fontId="79" fillId="0" borderId="0" xfId="1" applyFont="1" applyAlignment="1" applyProtection="1"/>
    <xf numFmtId="166" fontId="67" fillId="0" borderId="0" xfId="0" applyNumberFormat="1" applyFont="1"/>
    <xf numFmtId="167" fontId="82" fillId="0" borderId="0" xfId="0" applyNumberFormat="1" applyFont="1"/>
    <xf numFmtId="0" fontId="67" fillId="0" borderId="0" xfId="0" applyFont="1" applyBorder="1" applyAlignment="1">
      <alignment horizontal="left" indent="1"/>
    </xf>
    <xf numFmtId="3" fontId="69" fillId="0" borderId="0" xfId="0" applyNumberFormat="1" applyFont="1" applyBorder="1"/>
    <xf numFmtId="3" fontId="81" fillId="0" borderId="0" xfId="0" applyNumberFormat="1" applyFont="1" applyBorder="1"/>
    <xf numFmtId="0" fontId="0" fillId="0" borderId="3" xfId="0" applyBorder="1"/>
    <xf numFmtId="0" fontId="0" fillId="0" borderId="4" xfId="0" applyBorder="1"/>
    <xf numFmtId="0" fontId="67" fillId="0" borderId="1" xfId="0" applyFont="1" applyBorder="1" applyAlignment="1">
      <alignment horizontal="left"/>
    </xf>
    <xf numFmtId="17" fontId="69" fillId="0" borderId="0" xfId="0" applyNumberFormat="1" applyFont="1" applyBorder="1"/>
    <xf numFmtId="168" fontId="69" fillId="0" borderId="0" xfId="0" applyNumberFormat="1" applyFont="1" applyBorder="1"/>
    <xf numFmtId="0" fontId="83" fillId="0" borderId="0" xfId="0" applyFont="1" applyAlignment="1">
      <alignment horizontal="left" vertical="center" indent="1"/>
    </xf>
    <xf numFmtId="0" fontId="0" fillId="0" borderId="0" xfId="0" applyAlignment="1">
      <alignment horizontal="left" indent="1"/>
    </xf>
    <xf numFmtId="0" fontId="78" fillId="0" borderId="5" xfId="0" quotePrefix="1" applyFont="1" applyBorder="1" applyAlignment="1">
      <alignment horizontal="left" indent="2"/>
    </xf>
    <xf numFmtId="0" fontId="67" fillId="0" borderId="6" xfId="0" applyFont="1" applyBorder="1" applyAlignment="1">
      <alignment horizontal="left" indent="1"/>
    </xf>
    <xf numFmtId="0" fontId="0" fillId="0" borderId="7" xfId="0" applyBorder="1"/>
    <xf numFmtId="0" fontId="84" fillId="0" borderId="8" xfId="0" applyFont="1" applyBorder="1" applyAlignment="1">
      <alignment horizontal="center"/>
    </xf>
    <xf numFmtId="0" fontId="84" fillId="0" borderId="9" xfId="0" applyFont="1" applyBorder="1" applyAlignment="1">
      <alignment horizontal="center"/>
    </xf>
    <xf numFmtId="0" fontId="85" fillId="0" borderId="2" xfId="0" applyFont="1" applyBorder="1"/>
    <xf numFmtId="0" fontId="84" fillId="0" borderId="10" xfId="0" applyFont="1" applyBorder="1" applyAlignment="1">
      <alignment horizontal="center" wrapText="1"/>
    </xf>
    <xf numFmtId="0" fontId="84" fillId="0" borderId="0" xfId="0" applyFont="1" applyBorder="1" applyAlignment="1">
      <alignment horizontal="center" wrapText="1"/>
    </xf>
    <xf numFmtId="0" fontId="0" fillId="0" borderId="11" xfId="0" applyBorder="1"/>
    <xf numFmtId="3" fontId="85" fillId="0" borderId="0" xfId="0" applyNumberFormat="1" applyFont="1" applyBorder="1"/>
    <xf numFmtId="0" fontId="67" fillId="0" borderId="12" xfId="0" applyFont="1" applyBorder="1" applyAlignment="1">
      <alignment horizontal="left" indent="1"/>
    </xf>
    <xf numFmtId="0" fontId="77" fillId="0" borderId="13" xfId="0" applyFont="1" applyBorder="1" applyAlignment="1">
      <alignment horizontal="center"/>
    </xf>
    <xf numFmtId="164" fontId="55" fillId="0" borderId="0" xfId="0" applyNumberFormat="1" applyFont="1" applyBorder="1" applyAlignment="1"/>
    <xf numFmtId="0" fontId="77" fillId="0" borderId="14" xfId="0" applyFont="1" applyBorder="1" applyAlignment="1">
      <alignment horizontal="center"/>
    </xf>
    <xf numFmtId="0" fontId="67" fillId="0" borderId="15" xfId="0" applyFont="1" applyBorder="1" applyAlignment="1">
      <alignment horizontal="left"/>
    </xf>
    <xf numFmtId="0" fontId="0" fillId="0" borderId="16" xfId="0" applyBorder="1"/>
    <xf numFmtId="0" fontId="0" fillId="0" borderId="17" xfId="0" applyBorder="1"/>
    <xf numFmtId="164" fontId="55" fillId="0" borderId="0" xfId="0" applyNumberFormat="1" applyFont="1" applyBorder="1"/>
    <xf numFmtId="0" fontId="0" fillId="0" borderId="0" xfId="0" applyBorder="1" applyAlignment="1"/>
    <xf numFmtId="164" fontId="0" fillId="0" borderId="0" xfId="0" applyNumberFormat="1" applyBorder="1"/>
    <xf numFmtId="0" fontId="83" fillId="0" borderId="0" xfId="0" quotePrefix="1" applyFont="1" applyAlignment="1">
      <alignment vertical="center"/>
    </xf>
    <xf numFmtId="164" fontId="87" fillId="0" borderId="0" xfId="0" applyNumberFormat="1" applyFont="1" applyBorder="1" applyAlignment="1">
      <alignment horizontal="left" indent="1"/>
    </xf>
    <xf numFmtId="0" fontId="67" fillId="0" borderId="0" xfId="0" applyFont="1" applyBorder="1" applyAlignment="1">
      <alignment horizontal="left"/>
    </xf>
    <xf numFmtId="0" fontId="72" fillId="0" borderId="0" xfId="0" quotePrefix="1" applyFont="1" applyAlignment="1">
      <alignment horizontal="center"/>
    </xf>
    <xf numFmtId="0" fontId="72" fillId="0" borderId="0" xfId="0" applyFont="1"/>
    <xf numFmtId="0" fontId="69" fillId="0" borderId="18" xfId="0" applyFont="1" applyBorder="1" applyAlignment="1">
      <alignment horizontal="center"/>
    </xf>
    <xf numFmtId="0" fontId="80" fillId="0" borderId="0" xfId="0" applyFont="1" applyAlignment="1">
      <alignment horizontal="left" indent="1"/>
    </xf>
    <xf numFmtId="0" fontId="55" fillId="0" borderId="0" xfId="0" applyFont="1" applyAlignment="1">
      <alignment horizontal="left" vertical="center" indent="1"/>
    </xf>
    <xf numFmtId="0" fontId="0" fillId="0" borderId="0" xfId="0" quotePrefix="1" applyAlignment="1">
      <alignment horizontal="center" vertical="center"/>
    </xf>
    <xf numFmtId="164" fontId="83" fillId="0" borderId="12" xfId="0" applyNumberFormat="1" applyFont="1" applyBorder="1" applyAlignment="1"/>
    <xf numFmtId="0" fontId="83" fillId="0" borderId="19" xfId="0" applyFont="1" applyBorder="1"/>
    <xf numFmtId="164" fontId="83" fillId="0" borderId="20" xfId="0" applyNumberFormat="1" applyFont="1" applyBorder="1"/>
    <xf numFmtId="0" fontId="0" fillId="0" borderId="21" xfId="0" applyBorder="1" applyAlignment="1">
      <alignment horizontal="left" indent="1"/>
    </xf>
    <xf numFmtId="3" fontId="69" fillId="0" borderId="22" xfId="0" applyNumberFormat="1" applyFont="1" applyBorder="1" applyAlignment="1">
      <alignment horizontal="right" indent="1"/>
    </xf>
    <xf numFmtId="3" fontId="69" fillId="0" borderId="23" xfId="0" applyNumberFormat="1" applyFont="1" applyBorder="1" applyAlignment="1">
      <alignment horizontal="right" indent="1"/>
    </xf>
    <xf numFmtId="0" fontId="88" fillId="0" borderId="0" xfId="1" applyFont="1" applyAlignment="1" applyProtection="1">
      <alignment horizontal="left" indent="1"/>
    </xf>
    <xf numFmtId="0" fontId="89" fillId="0" borderId="0" xfId="0" applyFont="1"/>
    <xf numFmtId="0" fontId="53" fillId="0" borderId="0" xfId="0" applyFont="1" applyAlignment="1">
      <alignment horizontal="left" indent="1"/>
    </xf>
    <xf numFmtId="0" fontId="59" fillId="0" borderId="0" xfId="5" applyFont="1" applyFill="1"/>
    <xf numFmtId="0" fontId="55" fillId="0" borderId="0" xfId="5" applyFont="1" applyFill="1"/>
    <xf numFmtId="0" fontId="116" fillId="0" borderId="0" xfId="5" applyFont="1" applyFill="1"/>
    <xf numFmtId="0" fontId="117" fillId="0" borderId="0" xfId="5" applyFont="1" applyFill="1"/>
    <xf numFmtId="0" fontId="117" fillId="0" borderId="0" xfId="5" applyFont="1" applyFill="1" applyBorder="1"/>
    <xf numFmtId="0" fontId="100" fillId="0" borderId="0" xfId="0" applyFont="1"/>
    <xf numFmtId="0" fontId="104" fillId="0" borderId="0" xfId="0" applyFont="1"/>
    <xf numFmtId="0" fontId="99" fillId="0" borderId="0" xfId="0" applyFont="1"/>
    <xf numFmtId="0" fontId="101" fillId="0" borderId="0" xfId="0" applyFont="1" applyAlignment="1">
      <alignment horizontal="left" indent="14"/>
    </xf>
    <xf numFmtId="0" fontId="106" fillId="0" borderId="0" xfId="0" applyFont="1" applyAlignment="1">
      <alignment horizontal="left" indent="2"/>
    </xf>
    <xf numFmtId="0" fontId="100" fillId="0" borderId="0" xfId="0" applyFont="1" applyAlignment="1">
      <alignment horizontal="left" indent="2"/>
    </xf>
    <xf numFmtId="0" fontId="101" fillId="0" borderId="0" xfId="0" applyFont="1" applyAlignment="1">
      <alignment horizontal="left" indent="2"/>
    </xf>
    <xf numFmtId="0" fontId="0" fillId="0" borderId="0" xfId="0" applyAlignment="1">
      <alignment horizontal="left" indent="2"/>
    </xf>
    <xf numFmtId="0" fontId="99" fillId="0" borderId="0" xfId="0" applyFont="1" applyAlignment="1">
      <alignment horizontal="left" indent="2"/>
    </xf>
    <xf numFmtId="0" fontId="99" fillId="0" borderId="0" xfId="0" applyFont="1" applyAlignment="1">
      <alignment horizontal="left" indent="3"/>
    </xf>
    <xf numFmtId="0" fontId="53" fillId="0" borderId="0" xfId="0" applyFont="1" applyAlignment="1">
      <alignment horizontal="left" indent="3"/>
    </xf>
    <xf numFmtId="0" fontId="123" fillId="0" borderId="0" xfId="0" applyFont="1" applyAlignment="1">
      <alignment horizontal="left" indent="3"/>
    </xf>
    <xf numFmtId="0" fontId="56" fillId="0" borderId="0" xfId="0" applyFont="1" applyAlignment="1"/>
    <xf numFmtId="0" fontId="106" fillId="0" borderId="0" xfId="0" quotePrefix="1" applyFont="1" applyAlignment="1">
      <alignment horizontal="left" indent="2"/>
    </xf>
    <xf numFmtId="0" fontId="0" fillId="0" borderId="24" xfId="0" applyBorder="1"/>
    <xf numFmtId="0" fontId="0" fillId="0" borderId="18" xfId="0" applyBorder="1"/>
    <xf numFmtId="0" fontId="110" fillId="0" borderId="0" xfId="0" applyFont="1" applyAlignment="1">
      <alignment horizontal="right" vertical="center"/>
    </xf>
    <xf numFmtId="0" fontId="0" fillId="0" borderId="0" xfId="0" applyAlignment="1">
      <alignment horizontal="right"/>
    </xf>
    <xf numFmtId="0" fontId="111" fillId="0" borderId="0" xfId="0" applyFont="1" applyAlignment="1">
      <alignment horizontal="right" vertical="center"/>
    </xf>
    <xf numFmtId="0" fontId="59" fillId="0" borderId="0" xfId="0" applyFont="1" applyFill="1" applyBorder="1"/>
    <xf numFmtId="0" fontId="59" fillId="0" borderId="0" xfId="0" applyFont="1" applyFill="1"/>
    <xf numFmtId="0" fontId="59" fillId="0" borderId="0" xfId="5" applyFont="1" applyFill="1" applyBorder="1" applyAlignment="1"/>
    <xf numFmtId="0" fontId="59" fillId="0" borderId="0" xfId="5" applyFont="1" applyFill="1" applyBorder="1"/>
    <xf numFmtId="0" fontId="55" fillId="0" borderId="0" xfId="0" applyFont="1" applyFill="1"/>
    <xf numFmtId="0" fontId="96" fillId="0" borderId="0" xfId="0" applyFont="1" applyFill="1"/>
    <xf numFmtId="0" fontId="59" fillId="0" borderId="0" xfId="5" applyFont="1" applyFill="1" applyAlignment="1">
      <alignment vertical="center"/>
    </xf>
    <xf numFmtId="0" fontId="68" fillId="0" borderId="0" xfId="0" applyFont="1" applyFill="1"/>
    <xf numFmtId="0" fontId="55" fillId="0" borderId="0" xfId="0" applyFont="1" applyFill="1" applyBorder="1"/>
    <xf numFmtId="0" fontId="0" fillId="0" borderId="0" xfId="0" applyFont="1" applyFill="1" applyBorder="1" applyAlignment="1">
      <alignment vertical="center"/>
    </xf>
    <xf numFmtId="0" fontId="60" fillId="0" borderId="0" xfId="5" applyFont="1" applyFill="1"/>
    <xf numFmtId="0" fontId="63" fillId="0" borderId="0" xfId="5" applyFont="1" applyFill="1" applyAlignment="1">
      <alignment horizontal="right"/>
    </xf>
    <xf numFmtId="0" fontId="0" fillId="0" borderId="0" xfId="0" applyFill="1"/>
    <xf numFmtId="0" fontId="64" fillId="0" borderId="0" xfId="0" applyFont="1" applyFill="1" applyBorder="1" applyAlignment="1">
      <alignment horizontal="right"/>
    </xf>
    <xf numFmtId="0" fontId="56" fillId="0" borderId="0" xfId="15" applyFont="1" applyFill="1"/>
    <xf numFmtId="0" fontId="53" fillId="0" borderId="0" xfId="15" applyFill="1" applyBorder="1"/>
    <xf numFmtId="0" fontId="53" fillId="0" borderId="0" xfId="15" applyBorder="1"/>
    <xf numFmtId="0" fontId="53" fillId="0" borderId="0" xfId="15" applyFont="1"/>
    <xf numFmtId="0" fontId="53" fillId="0" borderId="0" xfId="15" applyFont="1" applyFill="1" applyBorder="1"/>
    <xf numFmtId="0" fontId="53" fillId="0" borderId="0" xfId="15" applyFont="1" applyBorder="1"/>
    <xf numFmtId="0" fontId="59" fillId="0" borderId="0" xfId="15" applyFont="1" applyFill="1"/>
    <xf numFmtId="0" fontId="59" fillId="0" borderId="0" xfId="15" applyFont="1"/>
    <xf numFmtId="0" fontId="53" fillId="0" borderId="0" xfId="15" applyFill="1"/>
    <xf numFmtId="0" fontId="53" fillId="0" borderId="0" xfId="15"/>
    <xf numFmtId="0" fontId="61" fillId="0" borderId="0" xfId="15" applyFont="1"/>
    <xf numFmtId="0" fontId="53" fillId="0" borderId="0" xfId="15" applyFont="1" applyFill="1"/>
    <xf numFmtId="0" fontId="59" fillId="0" borderId="0" xfId="0" applyFont="1" applyFill="1" applyBorder="1" applyAlignment="1">
      <alignment vertical="center"/>
    </xf>
    <xf numFmtId="0" fontId="74" fillId="0" borderId="0" xfId="5" applyFont="1" applyFill="1" applyBorder="1" applyAlignment="1">
      <alignment horizontal="right"/>
    </xf>
    <xf numFmtId="0" fontId="60" fillId="0" borderId="0" xfId="5" applyFont="1" applyFill="1"/>
    <xf numFmtId="0" fontId="56" fillId="0" borderId="0" xfId="15" applyFont="1" applyFill="1"/>
    <xf numFmtId="0" fontId="61" fillId="0" borderId="0" xfId="15" applyFont="1" applyFill="1"/>
    <xf numFmtId="0" fontId="118" fillId="0" borderId="0" xfId="5" applyFont="1" applyFill="1" applyAlignment="1">
      <alignment vertical="center"/>
    </xf>
    <xf numFmtId="0" fontId="66" fillId="0" borderId="0" xfId="0" applyFont="1" applyFill="1"/>
    <xf numFmtId="0" fontId="53" fillId="0" borderId="0" xfId="0" applyFont="1" applyFill="1" applyAlignment="1">
      <alignment horizontal="left"/>
    </xf>
    <xf numFmtId="0" fontId="100" fillId="0" borderId="0" xfId="0" applyFont="1" applyFill="1" applyBorder="1" applyAlignment="1"/>
    <xf numFmtId="0" fontId="61" fillId="0" borderId="0" xfId="5" applyFont="1" applyFill="1" applyBorder="1" applyAlignment="1">
      <alignment horizontal="left" indent="1"/>
    </xf>
    <xf numFmtId="169" fontId="90" fillId="0" borderId="0" xfId="2" applyNumberFormat="1" applyFont="1" applyFill="1" applyBorder="1" applyAlignment="1">
      <alignment horizontal="right" vertical="top"/>
    </xf>
    <xf numFmtId="3" fontId="68" fillId="0" borderId="0" xfId="0" applyNumberFormat="1" applyFont="1" applyFill="1" applyBorder="1"/>
    <xf numFmtId="0" fontId="53" fillId="0" borderId="0" xfId="0" applyFont="1" applyFill="1"/>
    <xf numFmtId="0" fontId="59" fillId="0" borderId="0" xfId="0" applyFont="1" applyFill="1" applyBorder="1" applyAlignment="1"/>
    <xf numFmtId="0" fontId="53" fillId="0" borderId="0" xfId="29"/>
    <xf numFmtId="0" fontId="64" fillId="0" borderId="2" xfId="5" applyFont="1" applyFill="1" applyBorder="1" applyAlignment="1">
      <alignment horizontal="right" vertical="center"/>
    </xf>
    <xf numFmtId="165" fontId="59" fillId="0" borderId="0" xfId="5" applyNumberFormat="1" applyFont="1" applyFill="1" applyBorder="1" applyAlignment="1"/>
    <xf numFmtId="0" fontId="139" fillId="0" borderId="0" xfId="0" applyFont="1" applyFill="1" applyBorder="1" applyAlignment="1"/>
    <xf numFmtId="0" fontId="0" fillId="0" borderId="0" xfId="0"/>
    <xf numFmtId="0" fontId="115" fillId="0" borderId="0" xfId="0" applyFont="1" applyFill="1" applyBorder="1" applyAlignment="1"/>
    <xf numFmtId="0" fontId="113" fillId="0" borderId="0" xfId="0" applyFont="1" applyFill="1" applyAlignment="1"/>
    <xf numFmtId="0" fontId="0" fillId="0" borderId="0" xfId="0" applyFill="1" applyAlignment="1">
      <alignment horizontal="right" indent="1"/>
    </xf>
    <xf numFmtId="0" fontId="53" fillId="0" borderId="0" xfId="29" applyFill="1"/>
    <xf numFmtId="0" fontId="59" fillId="0" borderId="0" xfId="5" applyFont="1" applyFill="1"/>
    <xf numFmtId="0" fontId="59" fillId="0" borderId="0" xfId="5" applyFont="1" applyFill="1" applyBorder="1"/>
    <xf numFmtId="0" fontId="60" fillId="0" borderId="0" xfId="5" applyFont="1" applyFill="1"/>
    <xf numFmtId="0" fontId="53" fillId="0" borderId="0" xfId="15" applyFill="1" applyBorder="1"/>
    <xf numFmtId="0" fontId="59" fillId="0" borderId="0" xfId="15" applyFont="1" applyFill="1"/>
    <xf numFmtId="0" fontId="59" fillId="0" borderId="0" xfId="15" applyFont="1"/>
    <xf numFmtId="165" fontId="62" fillId="0" borderId="0" xfId="5" applyNumberFormat="1" applyFont="1" applyFill="1" applyBorder="1" applyAlignment="1">
      <alignment horizontal="right"/>
    </xf>
    <xf numFmtId="0" fontId="64" fillId="0" borderId="0" xfId="5" applyFont="1" applyFill="1" applyBorder="1" applyAlignment="1">
      <alignment vertical="center"/>
    </xf>
    <xf numFmtId="0" fontId="75" fillId="0" borderId="0" xfId="0" applyFont="1" applyFill="1" applyBorder="1"/>
    <xf numFmtId="0" fontId="59" fillId="0" borderId="0" xfId="0" applyFont="1" applyFill="1"/>
    <xf numFmtId="0" fontId="119" fillId="0" borderId="0" xfId="0" applyFont="1" applyFill="1" applyAlignment="1">
      <alignment vertical="top"/>
    </xf>
    <xf numFmtId="0" fontId="59" fillId="0" borderId="0" xfId="5" applyFont="1" applyFill="1"/>
    <xf numFmtId="0" fontId="53" fillId="0" borderId="0" xfId="5" applyFont="1" applyFill="1"/>
    <xf numFmtId="0" fontId="59" fillId="0" borderId="0" xfId="5" applyFont="1" applyFill="1" applyBorder="1"/>
    <xf numFmtId="0" fontId="75" fillId="0" borderId="0" xfId="5" applyFont="1" applyFill="1" applyBorder="1"/>
    <xf numFmtId="0" fontId="53" fillId="0" borderId="0" xfId="15" applyFill="1" applyBorder="1"/>
    <xf numFmtId="0" fontId="53" fillId="0" borderId="0" xfId="15" applyFont="1" applyFill="1" applyBorder="1"/>
    <xf numFmtId="0" fontId="59" fillId="0" borderId="0" xfId="15" applyFont="1" applyFill="1"/>
    <xf numFmtId="0" fontId="53" fillId="0" borderId="0" xfId="15" applyFill="1"/>
    <xf numFmtId="0" fontId="75" fillId="0" borderId="0" xfId="5" applyFont="1" applyFill="1"/>
    <xf numFmtId="0" fontId="57" fillId="0" borderId="0" xfId="5" applyFont="1" applyFill="1" applyBorder="1" applyAlignment="1">
      <alignment horizontal="left" indent="1"/>
    </xf>
    <xf numFmtId="0" fontId="57" fillId="0" borderId="0" xfId="5" applyFont="1" applyFill="1" applyBorder="1" applyAlignment="1">
      <alignment horizontal="left" indent="2"/>
    </xf>
    <xf numFmtId="0" fontId="57" fillId="0" borderId="0" xfId="5" applyFont="1" applyFill="1" applyBorder="1"/>
    <xf numFmtId="0" fontId="143" fillId="0" borderId="0" xfId="15" applyFont="1" applyFill="1" applyBorder="1"/>
    <xf numFmtId="0" fontId="153" fillId="0" borderId="0" xfId="5" quotePrefix="1" applyFont="1" applyFill="1" applyAlignment="1">
      <alignment vertical="center"/>
    </xf>
    <xf numFmtId="0" fontId="151" fillId="0" borderId="0" xfId="0" applyFont="1" applyFill="1"/>
    <xf numFmtId="0" fontId="151" fillId="0" borderId="0" xfId="5" applyFont="1" applyFill="1"/>
    <xf numFmtId="0" fontId="161" fillId="0" borderId="0" xfId="5" applyFont="1" applyFill="1"/>
    <xf numFmtId="0" fontId="161" fillId="0" borderId="0" xfId="5" applyFont="1" applyFill="1" applyBorder="1"/>
    <xf numFmtId="0" fontId="161" fillId="0" borderId="0" xfId="0" applyFont="1" applyFill="1"/>
    <xf numFmtId="0" fontId="168" fillId="0" borderId="0" xfId="15" quotePrefix="1" applyFont="1" applyFill="1" applyAlignment="1"/>
    <xf numFmtId="0" fontId="151" fillId="0" borderId="0" xfId="15" applyFont="1" applyFill="1"/>
    <xf numFmtId="0" fontId="160" fillId="0" borderId="0" xfId="15" applyFont="1" applyFill="1"/>
    <xf numFmtId="0" fontId="151" fillId="0" borderId="0" xfId="15" applyFont="1" applyFill="1" applyBorder="1"/>
    <xf numFmtId="0" fontId="161" fillId="0" borderId="0" xfId="15" applyFont="1" applyFill="1"/>
    <xf numFmtId="0" fontId="172" fillId="0" borderId="0" xfId="15" applyFont="1" applyFill="1" applyAlignment="1"/>
    <xf numFmtId="0" fontId="173" fillId="0" borderId="0" xfId="15" applyFont="1" applyFill="1" applyAlignment="1">
      <alignment horizontal="left" vertical="center" indent="1"/>
    </xf>
    <xf numFmtId="0" fontId="174" fillId="0" borderId="0" xfId="15" applyFont="1" applyFill="1" applyAlignment="1">
      <alignment horizontal="left" indent="1"/>
    </xf>
    <xf numFmtId="0" fontId="151" fillId="0" borderId="0" xfId="15" applyFont="1" applyFill="1" applyAlignment="1">
      <alignment horizontal="left" indent="1"/>
    </xf>
    <xf numFmtId="0" fontId="173" fillId="0" borderId="0" xfId="15" applyFont="1" applyFill="1"/>
    <xf numFmtId="0" fontId="170" fillId="0" borderId="0" xfId="4" applyFont="1" applyFill="1" applyBorder="1" applyAlignment="1">
      <alignment vertical="center"/>
    </xf>
    <xf numFmtId="0" fontId="166" fillId="0" borderId="0" xfId="4" applyFont="1" applyFill="1" applyBorder="1" applyAlignment="1"/>
    <xf numFmtId="0" fontId="170" fillId="0" borderId="0" xfId="4" applyFont="1" applyFill="1" applyBorder="1" applyAlignment="1">
      <alignment horizontal="center" vertical="center"/>
    </xf>
    <xf numFmtId="0" fontId="152" fillId="0" borderId="0" xfId="15" applyFont="1" applyFill="1"/>
    <xf numFmtId="0" fontId="166" fillId="0" borderId="0" xfId="4" applyFont="1" applyFill="1" applyBorder="1" applyAlignment="1">
      <alignment vertical="top"/>
    </xf>
    <xf numFmtId="0" fontId="165" fillId="0" borderId="0" xfId="15" applyFont="1" applyFill="1"/>
    <xf numFmtId="0" fontId="161" fillId="0" borderId="0" xfId="15" applyFont="1" applyFill="1" applyBorder="1"/>
    <xf numFmtId="0" fontId="147" fillId="0" borderId="0" xfId="5" applyFont="1" applyFill="1" applyBorder="1"/>
    <xf numFmtId="0" fontId="149" fillId="0" borderId="0" xfId="15" applyFont="1" applyFill="1" applyBorder="1" applyAlignment="1">
      <alignment vertical="top"/>
    </xf>
    <xf numFmtId="3" fontId="145" fillId="0" borderId="0" xfId="15" applyNumberFormat="1" applyFont="1" applyFill="1" applyBorder="1" applyAlignment="1"/>
    <xf numFmtId="0" fontId="120" fillId="0" borderId="0" xfId="15" applyFont="1" applyFill="1" applyBorder="1" applyAlignment="1"/>
    <xf numFmtId="0" fontId="153" fillId="0" borderId="0" xfId="5" applyFont="1" applyFill="1" applyAlignment="1">
      <alignment vertical="center"/>
    </xf>
    <xf numFmtId="0" fontId="154" fillId="0" borderId="0" xfId="0" applyFont="1" applyFill="1"/>
    <xf numFmtId="0" fontId="108" fillId="0" borderId="0" xfId="0" applyFont="1" applyFill="1"/>
    <xf numFmtId="0" fontId="93" fillId="0" borderId="0" xfId="0" applyFont="1" applyFill="1"/>
    <xf numFmtId="0" fontId="152" fillId="0" borderId="0" xfId="5" applyFont="1" applyFill="1" applyAlignment="1">
      <alignment vertical="center"/>
    </xf>
    <xf numFmtId="0" fontId="155" fillId="0" borderId="0" xfId="5" applyFont="1" applyFill="1" applyAlignment="1">
      <alignment vertical="top"/>
    </xf>
    <xf numFmtId="0" fontId="156" fillId="0" borderId="0" xfId="5" quotePrefix="1" applyFont="1" applyFill="1" applyAlignment="1">
      <alignment vertical="center"/>
    </xf>
    <xf numFmtId="0" fontId="157" fillId="0" borderId="0" xfId="5" quotePrefix="1" applyFont="1" applyFill="1" applyAlignment="1">
      <alignment vertical="center"/>
    </xf>
    <xf numFmtId="0" fontId="158" fillId="0" borderId="0" xfId="0" applyFont="1" applyFill="1"/>
    <xf numFmtId="0" fontId="64" fillId="0" borderId="2" xfId="5" applyFont="1" applyFill="1" applyBorder="1" applyAlignment="1">
      <alignment horizontal="left" indent="2"/>
    </xf>
    <xf numFmtId="0" fontId="64" fillId="0" borderId="2" xfId="5" applyFont="1" applyFill="1" applyBorder="1" applyAlignment="1">
      <alignment vertical="center"/>
    </xf>
    <xf numFmtId="0" fontId="57" fillId="0" borderId="17" xfId="5" applyFont="1" applyFill="1" applyBorder="1" applyAlignment="1"/>
    <xf numFmtId="0" fontId="59" fillId="0" borderId="17" xfId="5" applyFont="1" applyFill="1" applyBorder="1" applyAlignment="1">
      <alignment horizontal="right"/>
    </xf>
    <xf numFmtId="0" fontId="59" fillId="0" borderId="17" xfId="5" applyFont="1" applyFill="1" applyBorder="1" applyAlignment="1"/>
    <xf numFmtId="17" fontId="127" fillId="0" borderId="0" xfId="5" quotePrefix="1" applyNumberFormat="1" applyFont="1" applyFill="1" applyBorder="1" applyAlignment="1"/>
    <xf numFmtId="0" fontId="59" fillId="0" borderId="0" xfId="0" applyFont="1" applyFill="1" applyBorder="1" applyAlignment="1">
      <alignment horizontal="right" vertical="center"/>
    </xf>
    <xf numFmtId="0" fontId="59" fillId="0" borderId="0" xfId="0" applyFont="1" applyFill="1" applyBorder="1" applyAlignment="1">
      <alignment horizontal="right"/>
    </xf>
    <xf numFmtId="0" fontId="57" fillId="0" borderId="17" xfId="5" applyFont="1" applyFill="1" applyBorder="1" applyAlignment="1">
      <alignment horizontal="left" vertical="center" indent="2"/>
    </xf>
    <xf numFmtId="0" fontId="57" fillId="0" borderId="0" xfId="5" applyFont="1" applyFill="1" applyBorder="1" applyAlignment="1"/>
    <xf numFmtId="165" fontId="62" fillId="0" borderId="0" xfId="5" applyNumberFormat="1" applyFont="1" applyFill="1" applyBorder="1" applyAlignment="1">
      <alignment horizontal="left" indent="5"/>
    </xf>
    <xf numFmtId="165" fontId="62" fillId="0" borderId="0" xfId="5" applyNumberFormat="1" applyFont="1" applyFill="1" applyBorder="1" applyAlignment="1">
      <alignment horizontal="right" vertical="center"/>
    </xf>
    <xf numFmtId="0" fontId="156" fillId="0" borderId="0" xfId="5" applyFont="1" applyFill="1" applyAlignment="1">
      <alignment vertical="top"/>
    </xf>
    <xf numFmtId="0" fontId="159" fillId="0" borderId="0" xfId="0" applyFont="1" applyFill="1"/>
    <xf numFmtId="0" fontId="58" fillId="0" borderId="2" xfId="5" applyFont="1" applyFill="1" applyBorder="1" applyAlignment="1">
      <alignment horizontal="left" indent="2"/>
    </xf>
    <xf numFmtId="0" fontId="64" fillId="0" borderId="2" xfId="5" applyFont="1" applyFill="1" applyBorder="1" applyAlignment="1">
      <alignment horizontal="right" vertical="center" indent="1"/>
    </xf>
    <xf numFmtId="0" fontId="58" fillId="0" borderId="0" xfId="5" applyFont="1" applyFill="1" applyBorder="1" applyAlignment="1"/>
    <xf numFmtId="0" fontId="58" fillId="0" borderId="0" xfId="5" applyFont="1" applyFill="1" applyBorder="1" applyAlignment="1">
      <alignment horizontal="left" indent="2"/>
    </xf>
    <xf numFmtId="0" fontId="59" fillId="0" borderId="0" xfId="5" applyFont="1" applyFill="1" applyBorder="1" applyAlignment="1">
      <alignment horizontal="right" indent="1"/>
    </xf>
    <xf numFmtId="0" fontId="127" fillId="0" borderId="0" xfId="5" applyFont="1" applyFill="1" applyBorder="1" applyAlignment="1"/>
    <xf numFmtId="0" fontId="96" fillId="0" borderId="0" xfId="0" applyFont="1" applyFill="1" applyBorder="1" applyAlignment="1">
      <alignment horizontal="left" indent="2"/>
    </xf>
    <xf numFmtId="0" fontId="57" fillId="0" borderId="17" xfId="5" applyFont="1" applyFill="1" applyBorder="1" applyAlignment="1">
      <alignment vertical="center"/>
    </xf>
    <xf numFmtId="0" fontId="57" fillId="0" borderId="17" xfId="5" applyFont="1" applyFill="1" applyBorder="1" applyAlignment="1">
      <alignment horizontal="left" vertical="center"/>
    </xf>
    <xf numFmtId="165" fontId="59" fillId="0" borderId="17" xfId="5" applyNumberFormat="1" applyFont="1" applyFill="1" applyBorder="1" applyAlignment="1">
      <alignment horizontal="right" vertical="center"/>
    </xf>
    <xf numFmtId="0" fontId="57" fillId="0" borderId="0" xfId="5" applyFont="1" applyFill="1" applyBorder="1" applyAlignment="1">
      <alignment vertical="center"/>
    </xf>
    <xf numFmtId="0" fontId="113" fillId="0" borderId="0" xfId="5" applyFont="1" applyFill="1" applyBorder="1" applyAlignment="1">
      <alignment vertical="center"/>
    </xf>
    <xf numFmtId="0" fontId="124" fillId="0" borderId="17" xfId="0" applyFont="1" applyFill="1" applyBorder="1" applyAlignment="1">
      <alignment vertical="center"/>
    </xf>
    <xf numFmtId="0" fontId="95" fillId="0" borderId="17" xfId="5" applyFont="1" applyFill="1" applyBorder="1" applyAlignment="1">
      <alignment vertical="top"/>
    </xf>
    <xf numFmtId="0" fontId="95" fillId="0" borderId="18" xfId="5" applyFont="1" applyFill="1" applyBorder="1" applyAlignment="1">
      <alignment vertical="top"/>
    </xf>
    <xf numFmtId="0" fontId="57" fillId="0" borderId="0" xfId="5" applyFont="1" applyFill="1" applyAlignment="1"/>
    <xf numFmtId="0" fontId="97" fillId="0" borderId="0" xfId="0" applyFont="1" applyFill="1" applyBorder="1" applyAlignment="1">
      <alignment vertical="top"/>
    </xf>
    <xf numFmtId="0" fontId="100" fillId="0" borderId="0" xfId="0" applyFont="1" applyFill="1" applyBorder="1" applyAlignment="1">
      <alignment horizontal="right"/>
    </xf>
    <xf numFmtId="0" fontId="127" fillId="0" borderId="0" xfId="5" applyFont="1" applyFill="1" applyAlignment="1">
      <alignment horizontal="left"/>
    </xf>
    <xf numFmtId="0" fontId="59" fillId="0" borderId="0" xfId="5" applyFont="1" applyFill="1" applyBorder="1" applyAlignment="1">
      <alignment vertical="center"/>
    </xf>
    <xf numFmtId="0" fontId="57" fillId="0" borderId="17" xfId="5" applyFont="1" applyFill="1" applyBorder="1" applyAlignment="1">
      <alignment horizontal="left"/>
    </xf>
    <xf numFmtId="0" fontId="120" fillId="0" borderId="17" xfId="0" applyFont="1" applyFill="1" applyBorder="1" applyAlignment="1">
      <alignment horizontal="right" vertical="center"/>
    </xf>
    <xf numFmtId="0" fontId="120" fillId="0" borderId="0" xfId="0" applyFont="1" applyFill="1" applyBorder="1" applyAlignment="1"/>
    <xf numFmtId="0" fontId="120" fillId="0" borderId="0" xfId="0" applyFont="1" applyFill="1" applyBorder="1" applyAlignment="1">
      <alignment horizontal="right"/>
    </xf>
    <xf numFmtId="0" fontId="57" fillId="0" borderId="0" xfId="5" applyFont="1" applyFill="1" applyAlignment="1">
      <alignment horizontal="left"/>
    </xf>
    <xf numFmtId="0" fontId="160" fillId="0" borderId="0" xfId="0" applyFont="1" applyFill="1"/>
    <xf numFmtId="0" fontId="162" fillId="0" borderId="0" xfId="0" applyFont="1" applyFill="1" applyAlignment="1">
      <alignment vertical="top"/>
    </xf>
    <xf numFmtId="0" fontId="95" fillId="0" borderId="17" xfId="5" applyFont="1" applyFill="1" applyBorder="1" applyAlignment="1">
      <alignment vertical="center"/>
    </xf>
    <xf numFmtId="0" fontId="126" fillId="0" borderId="17" xfId="0" applyFont="1" applyFill="1" applyBorder="1" applyAlignment="1"/>
    <xf numFmtId="0" fontId="95" fillId="0" borderId="18" xfId="5" applyFont="1" applyFill="1" applyBorder="1" applyAlignment="1">
      <alignment vertical="center"/>
    </xf>
    <xf numFmtId="0" fontId="64" fillId="0" borderId="18" xfId="5" applyFont="1" applyFill="1" applyBorder="1" applyAlignment="1">
      <alignment horizontal="right"/>
    </xf>
    <xf numFmtId="0" fontId="57" fillId="0" borderId="0" xfId="5" applyFont="1" applyFill="1"/>
    <xf numFmtId="0" fontId="139" fillId="0" borderId="0" xfId="0" applyFont="1" applyFill="1" applyBorder="1" applyAlignment="1">
      <alignment horizontal="right"/>
    </xf>
    <xf numFmtId="0" fontId="139" fillId="0" borderId="0" xfId="0" applyFont="1" applyFill="1" applyBorder="1" applyAlignment="1">
      <alignment horizontal="right" indent="1"/>
    </xf>
    <xf numFmtId="0" fontId="121" fillId="0" borderId="0" xfId="0" applyFont="1" applyFill="1" applyBorder="1" applyAlignment="1"/>
    <xf numFmtId="0" fontId="121" fillId="0" borderId="0" xfId="0" applyFont="1" applyFill="1" applyBorder="1" applyAlignment="1">
      <alignment horizontal="right"/>
    </xf>
    <xf numFmtId="0" fontId="121" fillId="0" borderId="18" xfId="0" applyFont="1" applyFill="1" applyBorder="1" applyAlignment="1">
      <alignment horizontal="right" indent="1"/>
    </xf>
    <xf numFmtId="0" fontId="59" fillId="0" borderId="18" xfId="5" applyFont="1" applyFill="1" applyBorder="1" applyAlignment="1">
      <alignment horizontal="right" indent="1"/>
    </xf>
    <xf numFmtId="0" fontId="121" fillId="0" borderId="18" xfId="0" applyFont="1" applyFill="1" applyBorder="1" applyAlignment="1"/>
    <xf numFmtId="3" fontId="121" fillId="0" borderId="18" xfId="0" applyNumberFormat="1" applyFont="1" applyFill="1" applyBorder="1" applyAlignment="1"/>
    <xf numFmtId="0" fontId="120" fillId="0" borderId="17" xfId="0" applyFont="1" applyFill="1" applyBorder="1" applyAlignment="1"/>
    <xf numFmtId="0" fontId="61" fillId="0" borderId="0" xfId="0" applyFont="1" applyFill="1" applyAlignment="1">
      <alignment horizontal="left" indent="1"/>
    </xf>
    <xf numFmtId="0" fontId="163" fillId="0" borderId="0" xfId="5" applyFont="1" applyFill="1" applyAlignment="1">
      <alignment vertical="center"/>
    </xf>
    <xf numFmtId="0" fontId="151" fillId="0" borderId="0" xfId="0" applyFont="1" applyFill="1" applyBorder="1"/>
    <xf numFmtId="0" fontId="156" fillId="0" borderId="0" xfId="5" applyFont="1" applyFill="1" applyAlignment="1"/>
    <xf numFmtId="0" fontId="59" fillId="0" borderId="17" xfId="5" applyFont="1" applyFill="1" applyBorder="1"/>
    <xf numFmtId="0" fontId="59" fillId="0" borderId="18" xfId="5" applyFont="1" applyFill="1" applyBorder="1"/>
    <xf numFmtId="0" fontId="0" fillId="0" borderId="0" xfId="0" applyFill="1" applyAlignment="1">
      <alignment horizontal="right"/>
    </xf>
    <xf numFmtId="0" fontId="100" fillId="0" borderId="0" xfId="0" applyFont="1" applyFill="1" applyBorder="1" applyAlignment="1">
      <alignment horizontal="right" indent="1"/>
    </xf>
    <xf numFmtId="0" fontId="59" fillId="0" borderId="18" xfId="5" applyFont="1" applyFill="1" applyBorder="1" applyAlignment="1"/>
    <xf numFmtId="0" fontId="59" fillId="0" borderId="18" xfId="0" applyFont="1" applyFill="1" applyBorder="1" applyAlignment="1">
      <alignment horizontal="right" indent="1"/>
    </xf>
    <xf numFmtId="0" fontId="59" fillId="0" borderId="18" xfId="0" applyFont="1" applyFill="1" applyBorder="1" applyAlignment="1"/>
    <xf numFmtId="0" fontId="59" fillId="0" borderId="0" xfId="0" applyFont="1" applyFill="1" applyBorder="1" applyAlignment="1">
      <alignment horizontal="left" indent="3"/>
    </xf>
    <xf numFmtId="0" fontId="165" fillId="0" borderId="0" xfId="0" applyFont="1" applyFill="1"/>
    <xf numFmtId="0" fontId="165" fillId="0" borderId="0" xfId="5" applyFont="1" applyFill="1" applyBorder="1"/>
    <xf numFmtId="0" fontId="161" fillId="0" borderId="0" xfId="0" applyFont="1" applyFill="1" applyBorder="1"/>
    <xf numFmtId="169" fontId="166" fillId="0" borderId="0" xfId="2" applyNumberFormat="1" applyFont="1" applyFill="1" applyBorder="1" applyAlignment="1">
      <alignment horizontal="right" vertical="top"/>
    </xf>
    <xf numFmtId="0" fontId="163" fillId="0" borderId="0" xfId="5" applyFont="1" applyFill="1" applyAlignment="1"/>
    <xf numFmtId="0" fontId="156" fillId="0" borderId="0" xfId="5" applyFont="1" applyFill="1" applyAlignment="1">
      <alignment vertical="center"/>
    </xf>
    <xf numFmtId="1" fontId="59" fillId="0" borderId="0" xfId="0" applyNumberFormat="1" applyFont="1" applyFill="1" applyBorder="1"/>
    <xf numFmtId="0" fontId="98" fillId="0" borderId="0" xfId="5" applyFont="1" applyFill="1" applyAlignment="1">
      <alignment vertical="top"/>
    </xf>
    <xf numFmtId="0" fontId="64" fillId="0" borderId="17" xfId="5" applyFont="1" applyFill="1" applyBorder="1" applyAlignment="1">
      <alignment vertical="center"/>
    </xf>
    <xf numFmtId="0" fontId="66" fillId="0" borderId="17" xfId="0" applyFont="1" applyFill="1" applyBorder="1" applyAlignment="1">
      <alignment horizontal="right" vertical="center"/>
    </xf>
    <xf numFmtId="0" fontId="126" fillId="0" borderId="17" xfId="0" applyFont="1" applyFill="1" applyBorder="1" applyAlignment="1">
      <alignment horizontal="right" vertical="center"/>
    </xf>
    <xf numFmtId="0" fontId="60" fillId="0" borderId="18" xfId="5" applyFont="1" applyFill="1" applyBorder="1"/>
    <xf numFmtId="0" fontId="64" fillId="0" borderId="18" xfId="5" applyFont="1" applyFill="1" applyBorder="1" applyAlignment="1">
      <alignment vertical="center"/>
    </xf>
    <xf numFmtId="0" fontId="97" fillId="0" borderId="18" xfId="5" applyFont="1" applyFill="1" applyBorder="1" applyAlignment="1">
      <alignment horizontal="right" vertical="center"/>
    </xf>
    <xf numFmtId="0" fontId="100" fillId="0" borderId="0" xfId="0" applyFont="1" applyFill="1" applyBorder="1" applyAlignment="1">
      <alignment horizontal="right" vertical="center" indent="1"/>
    </xf>
    <xf numFmtId="3" fontId="59" fillId="0" borderId="0" xfId="0" applyNumberFormat="1" applyFont="1" applyFill="1" applyBorder="1" applyAlignment="1"/>
    <xf numFmtId="0" fontId="59" fillId="0" borderId="0" xfId="5" applyFont="1" applyFill="1" applyAlignment="1">
      <alignment horizontal="right" vertical="center" indent="1"/>
    </xf>
    <xf numFmtId="0" fontId="59" fillId="0" borderId="18" xfId="0" applyFont="1" applyFill="1" applyBorder="1" applyAlignment="1">
      <alignment horizontal="right" indent="2"/>
    </xf>
    <xf numFmtId="0" fontId="121" fillId="0" borderId="18" xfId="0" applyFont="1" applyFill="1" applyBorder="1" applyAlignment="1">
      <alignment horizontal="right" vertical="center" indent="1"/>
    </xf>
    <xf numFmtId="165" fontId="121" fillId="0" borderId="17" xfId="0" applyNumberFormat="1" applyFont="1" applyFill="1" applyBorder="1" applyAlignment="1">
      <alignment horizontal="right" vertical="center" wrapText="1" indent="1"/>
    </xf>
    <xf numFmtId="165" fontId="59" fillId="0" borderId="17" xfId="0" applyNumberFormat="1" applyFont="1" applyFill="1" applyBorder="1" applyAlignment="1">
      <alignment horizontal="right" wrapText="1"/>
    </xf>
    <xf numFmtId="165" fontId="59" fillId="0" borderId="17" xfId="0" applyNumberFormat="1" applyFont="1" applyFill="1" applyBorder="1" applyAlignment="1"/>
    <xf numFmtId="165" fontId="121" fillId="0" borderId="0" xfId="0" applyNumberFormat="1" applyFont="1" applyFill="1" applyBorder="1" applyAlignment="1">
      <alignment horizontal="right" vertical="center" wrapText="1" indent="1"/>
    </xf>
    <xf numFmtId="165" fontId="121" fillId="0" borderId="0" xfId="0" applyNumberFormat="1" applyFont="1" applyFill="1" applyBorder="1" applyAlignment="1">
      <alignment horizontal="right" wrapText="1"/>
    </xf>
    <xf numFmtId="165" fontId="121" fillId="0" borderId="0" xfId="0" applyNumberFormat="1" applyFont="1" applyFill="1" applyBorder="1" applyAlignment="1">
      <alignment wrapText="1"/>
    </xf>
    <xf numFmtId="0" fontId="121" fillId="0" borderId="0" xfId="0" applyFont="1" applyFill="1" applyBorder="1" applyAlignment="1">
      <alignment horizontal="right" indent="1"/>
    </xf>
    <xf numFmtId="0" fontId="57" fillId="0" borderId="0" xfId="0" applyFont="1" applyFill="1" applyBorder="1" applyAlignment="1">
      <alignment horizontal="right"/>
    </xf>
    <xf numFmtId="165" fontId="59" fillId="0" borderId="0" xfId="0" applyNumberFormat="1" applyFont="1" applyFill="1" applyBorder="1" applyAlignment="1"/>
    <xf numFmtId="0" fontId="64" fillId="0" borderId="0" xfId="0" applyFont="1" applyFill="1" applyBorder="1" applyAlignment="1"/>
    <xf numFmtId="0" fontId="59" fillId="0" borderId="0" xfId="5" applyFont="1" applyFill="1" applyBorder="1" applyAlignment="1">
      <alignment horizontal="right"/>
    </xf>
    <xf numFmtId="1" fontId="75" fillId="0" borderId="0" xfId="0" applyNumberFormat="1" applyFont="1" applyFill="1" applyBorder="1" applyAlignment="1">
      <alignment horizontal="right" indent="1"/>
    </xf>
    <xf numFmtId="1" fontId="75" fillId="0" borderId="0" xfId="0" applyNumberFormat="1" applyFont="1" applyFill="1" applyBorder="1"/>
    <xf numFmtId="0" fontId="61" fillId="0" borderId="0" xfId="5" applyFont="1" applyFill="1" applyBorder="1" applyAlignment="1">
      <alignment horizontal="left" vertical="center" indent="1"/>
    </xf>
    <xf numFmtId="164" fontId="62" fillId="0" borderId="0" xfId="5" applyNumberFormat="1" applyFont="1" applyFill="1" applyAlignment="1">
      <alignment horizontal="right"/>
    </xf>
    <xf numFmtId="1" fontId="75" fillId="0" borderId="0" xfId="0" applyNumberFormat="1" applyFont="1" applyFill="1"/>
    <xf numFmtId="164" fontId="59" fillId="0" borderId="0" xfId="5" applyNumberFormat="1" applyFont="1" applyFill="1" applyBorder="1" applyAlignment="1">
      <alignment horizontal="right"/>
    </xf>
    <xf numFmtId="0" fontId="167" fillId="0" borderId="0" xfId="0" applyFont="1" applyFill="1"/>
    <xf numFmtId="0" fontId="168" fillId="0" borderId="0" xfId="5" applyFont="1" applyFill="1" applyAlignment="1">
      <alignment vertical="top"/>
    </xf>
    <xf numFmtId="0" fontId="169" fillId="0" borderId="0" xfId="0" applyFont="1" applyFill="1"/>
    <xf numFmtId="0" fontId="168" fillId="0" borderId="0" xfId="0" applyFont="1" applyFill="1" applyAlignment="1">
      <alignment vertical="top"/>
    </xf>
    <xf numFmtId="0" fontId="163" fillId="0" borderId="0" xfId="0" applyFont="1" applyFill="1" applyAlignment="1">
      <alignment vertical="top"/>
    </xf>
    <xf numFmtId="0" fontId="137" fillId="0" borderId="0" xfId="0" applyFont="1" applyFill="1" applyAlignment="1">
      <alignment vertical="top"/>
    </xf>
    <xf numFmtId="0" fontId="0" fillId="0" borderId="0" xfId="0" applyFill="1" applyBorder="1"/>
    <xf numFmtId="0" fontId="76" fillId="0" borderId="0" xfId="5" applyFont="1" applyFill="1" applyBorder="1"/>
    <xf numFmtId="0" fontId="98" fillId="0" borderId="0" xfId="5" quotePrefix="1" applyFont="1" applyFill="1" applyAlignment="1">
      <alignment vertical="center"/>
    </xf>
    <xf numFmtId="2" fontId="59" fillId="0" borderId="0" xfId="6" applyNumberFormat="1" applyFont="1" applyFill="1"/>
    <xf numFmtId="2" fontId="121" fillId="0" borderId="0" xfId="0" applyNumberFormat="1" applyFont="1" applyFill="1" applyBorder="1" applyAlignment="1">
      <alignment horizontal="right" wrapText="1"/>
    </xf>
    <xf numFmtId="2" fontId="121" fillId="0" borderId="0" xfId="29" applyNumberFormat="1" applyFont="1" applyFill="1" applyBorder="1" applyAlignment="1">
      <alignment horizontal="right" wrapText="1"/>
    </xf>
    <xf numFmtId="165" fontId="121" fillId="0" borderId="17" xfId="0" applyNumberFormat="1" applyFont="1" applyFill="1" applyBorder="1" applyAlignment="1">
      <alignment vertical="center"/>
    </xf>
    <xf numFmtId="165" fontId="121" fillId="0" borderId="0" xfId="0" applyNumberFormat="1" applyFont="1" applyFill="1" applyBorder="1" applyAlignment="1">
      <alignment vertical="center"/>
    </xf>
    <xf numFmtId="0" fontId="59" fillId="0" borderId="2" xfId="0" applyFont="1" applyFill="1" applyBorder="1" applyAlignment="1">
      <alignment horizontal="left" vertical="center"/>
    </xf>
    <xf numFmtId="0" fontId="59" fillId="0" borderId="2" xfId="5" applyFont="1" applyFill="1" applyBorder="1" applyAlignment="1">
      <alignment vertical="center"/>
    </xf>
    <xf numFmtId="0" fontId="64" fillId="0" borderId="2" xfId="5" applyFont="1" applyFill="1" applyBorder="1" applyAlignment="1">
      <alignment horizontal="center" vertical="center"/>
    </xf>
    <xf numFmtId="0" fontId="94" fillId="0" borderId="0" xfId="5" applyFont="1" applyFill="1" applyBorder="1" applyAlignment="1">
      <alignment horizontal="left" vertical="center" wrapText="1"/>
    </xf>
    <xf numFmtId="0" fontId="121" fillId="0" borderId="18" xfId="0" applyFont="1" applyFill="1" applyBorder="1" applyAlignment="1">
      <alignment horizontal="right"/>
    </xf>
    <xf numFmtId="0" fontId="171" fillId="0" borderId="0" xfId="15" applyFont="1" applyFill="1" applyAlignment="1"/>
    <xf numFmtId="0" fontId="171" fillId="0" borderId="0" xfId="5" applyFont="1" applyFill="1" applyBorder="1" applyAlignment="1">
      <alignment vertical="top"/>
    </xf>
    <xf numFmtId="0" fontId="156" fillId="0" borderId="0" xfId="5" applyFont="1" applyFill="1" applyBorder="1" applyAlignment="1">
      <alignment vertical="top"/>
    </xf>
    <xf numFmtId="0" fontId="98" fillId="0" borderId="0" xfId="5" applyFont="1" applyFill="1" applyBorder="1" applyAlignment="1">
      <alignment vertical="top"/>
    </xf>
    <xf numFmtId="0" fontId="94" fillId="0" borderId="17" xfId="15" quotePrefix="1" applyFont="1" applyFill="1" applyBorder="1" applyAlignment="1">
      <alignment vertical="top"/>
    </xf>
    <xf numFmtId="0" fontId="103" fillId="0" borderId="17" xfId="15" applyFont="1" applyFill="1" applyBorder="1" applyAlignment="1">
      <alignment wrapText="1"/>
    </xf>
    <xf numFmtId="0" fontId="126" fillId="0" borderId="17" xfId="15" applyFont="1" applyFill="1" applyBorder="1" applyAlignment="1">
      <alignment vertical="center"/>
    </xf>
    <xf numFmtId="0" fontId="53" fillId="0" borderId="2" xfId="15" applyFont="1" applyFill="1" applyBorder="1" applyAlignment="1">
      <alignment vertical="center"/>
    </xf>
    <xf numFmtId="0" fontId="144" fillId="0" borderId="2" xfId="15" applyFont="1" applyFill="1" applyBorder="1" applyAlignment="1">
      <alignment vertical="center"/>
    </xf>
    <xf numFmtId="0" fontId="62" fillId="0" borderId="17" xfId="15" applyFont="1" applyFill="1" applyBorder="1" applyAlignment="1">
      <alignment horizontal="center" vertical="center"/>
    </xf>
    <xf numFmtId="0" fontId="64" fillId="0" borderId="17" xfId="15" applyFont="1" applyFill="1" applyBorder="1"/>
    <xf numFmtId="0" fontId="146" fillId="0" borderId="17" xfId="15" applyFont="1" applyFill="1" applyBorder="1" applyAlignment="1">
      <alignment horizontal="center" wrapText="1"/>
    </xf>
    <xf numFmtId="0" fontId="94" fillId="0" borderId="18" xfId="5" applyFont="1" applyFill="1" applyBorder="1" applyAlignment="1">
      <alignment vertical="top"/>
    </xf>
    <xf numFmtId="0" fontId="64" fillId="0" borderId="18" xfId="15" applyFont="1" applyFill="1" applyBorder="1"/>
    <xf numFmtId="0" fontId="146" fillId="0" borderId="18" xfId="15" applyFont="1" applyFill="1" applyBorder="1" applyAlignment="1">
      <alignment horizontal="center" wrapText="1"/>
    </xf>
    <xf numFmtId="0" fontId="97" fillId="0" borderId="0" xfId="15" applyFont="1" applyFill="1" applyBorder="1" applyAlignment="1">
      <alignment vertical="top" wrapText="1"/>
    </xf>
    <xf numFmtId="3" fontId="121" fillId="0" borderId="0" xfId="15" applyNumberFormat="1" applyFont="1" applyFill="1" applyBorder="1" applyAlignment="1">
      <alignment wrapText="1"/>
    </xf>
    <xf numFmtId="0" fontId="59" fillId="0" borderId="0" xfId="15" applyFont="1" applyFill="1" applyBorder="1" applyAlignment="1">
      <alignment horizontal="right" wrapText="1"/>
    </xf>
    <xf numFmtId="0" fontId="59" fillId="0" borderId="0" xfId="15" applyFont="1" applyFill="1" applyBorder="1" applyAlignment="1">
      <alignment horizontal="right" wrapText="1" indent="1"/>
    </xf>
    <xf numFmtId="0" fontId="147" fillId="0" borderId="0" xfId="15" applyFont="1" applyFill="1" applyBorder="1" applyAlignment="1">
      <alignment horizontal="right" wrapText="1"/>
    </xf>
    <xf numFmtId="165" fontId="59" fillId="0" borderId="0" xfId="15" applyNumberFormat="1" applyFont="1" applyFill="1" applyBorder="1" applyAlignment="1">
      <alignment horizontal="right" wrapText="1"/>
    </xf>
    <xf numFmtId="3" fontId="121" fillId="0" borderId="0" xfId="15" applyNumberFormat="1" applyFont="1" applyFill="1" applyBorder="1" applyAlignment="1">
      <alignment horizontal="right" wrapText="1"/>
    </xf>
    <xf numFmtId="3" fontId="147" fillId="0" borderId="0" xfId="0" applyNumberFormat="1" applyFont="1" applyFill="1" applyBorder="1" applyAlignment="1"/>
    <xf numFmtId="0" fontId="57" fillId="0" borderId="18" xfId="5" applyFont="1" applyFill="1" applyBorder="1" applyAlignment="1">
      <alignment horizontal="left" indent="1"/>
    </xf>
    <xf numFmtId="0" fontId="120" fillId="0" borderId="18" xfId="15" applyFont="1" applyFill="1" applyBorder="1" applyAlignment="1"/>
    <xf numFmtId="0" fontId="120" fillId="0" borderId="18" xfId="15" applyFont="1" applyFill="1" applyBorder="1" applyAlignment="1">
      <alignment horizontal="right"/>
    </xf>
    <xf numFmtId="0" fontId="59" fillId="0" borderId="18" xfId="5" applyFont="1" applyFill="1" applyBorder="1" applyAlignment="1">
      <alignment vertical="center"/>
    </xf>
    <xf numFmtId="0" fontId="59" fillId="0" borderId="18" xfId="5" applyFont="1" applyFill="1" applyBorder="1" applyAlignment="1">
      <alignment horizontal="right" vertical="center" indent="1"/>
    </xf>
    <xf numFmtId="0" fontId="147" fillId="0" borderId="18" xfId="5" applyFont="1" applyFill="1" applyBorder="1" applyAlignment="1">
      <alignment horizontal="right" indent="1"/>
    </xf>
    <xf numFmtId="0" fontId="59" fillId="0" borderId="18" xfId="5" applyFont="1" applyFill="1" applyBorder="1" applyAlignment="1">
      <alignment horizontal="right"/>
    </xf>
    <xf numFmtId="165" fontId="147" fillId="0" borderId="0" xfId="0" applyNumberFormat="1" applyFont="1" applyFill="1" applyBorder="1" applyAlignment="1"/>
    <xf numFmtId="0" fontId="59" fillId="0" borderId="0" xfId="15" applyFont="1" applyFill="1" applyBorder="1"/>
    <xf numFmtId="0" fontId="147" fillId="0" borderId="0" xfId="15" applyFont="1" applyFill="1" applyBorder="1"/>
    <xf numFmtId="0" fontId="94" fillId="0" borderId="17" xfId="15" applyFont="1" applyFill="1" applyBorder="1" applyAlignment="1">
      <alignment vertical="top" wrapText="1"/>
    </xf>
    <xf numFmtId="0" fontId="126" fillId="0" borderId="17" xfId="15" applyFont="1" applyFill="1" applyBorder="1" applyAlignment="1">
      <alignment vertical="top" wrapText="1"/>
    </xf>
    <xf numFmtId="0" fontId="66" fillId="0" borderId="0" xfId="15" applyFont="1" applyFill="1" applyBorder="1" applyAlignment="1">
      <alignment vertical="top" wrapText="1"/>
    </xf>
    <xf numFmtId="0" fontId="147" fillId="0" borderId="0" xfId="15" applyFont="1" applyFill="1"/>
    <xf numFmtId="0" fontId="148" fillId="0" borderId="0" xfId="15" applyFont="1" applyFill="1" applyBorder="1" applyAlignment="1">
      <alignment vertical="top"/>
    </xf>
    <xf numFmtId="0" fontId="59" fillId="0" borderId="17" xfId="15" applyFont="1" applyFill="1" applyBorder="1"/>
    <xf numFmtId="0" fontId="64" fillId="0" borderId="17" xfId="15" applyFont="1" applyFill="1" applyBorder="1" applyAlignment="1">
      <alignment vertical="center"/>
    </xf>
    <xf numFmtId="0" fontId="62" fillId="0" borderId="0" xfId="15" applyFont="1" applyFill="1" applyBorder="1" applyAlignment="1">
      <alignment horizontal="right" vertical="center" indent="1"/>
    </xf>
    <xf numFmtId="0" fontId="59" fillId="0" borderId="18" xfId="15" applyFont="1" applyFill="1" applyBorder="1"/>
    <xf numFmtId="0" fontId="64" fillId="0" borderId="18" xfId="15" applyFont="1" applyFill="1" applyBorder="1" applyAlignment="1">
      <alignment vertical="center"/>
    </xf>
    <xf numFmtId="0" fontId="59" fillId="0" borderId="0" xfId="15" applyFont="1" applyFill="1" applyBorder="1" applyAlignment="1">
      <alignment horizontal="right" wrapText="1" indent="3"/>
    </xf>
    <xf numFmtId="0" fontId="59" fillId="0" borderId="0" xfId="15" applyFont="1" applyFill="1" applyBorder="1" applyAlignment="1">
      <alignment horizontal="right" indent="1"/>
    </xf>
    <xf numFmtId="0" fontId="120" fillId="0" borderId="0" xfId="15" applyFont="1" applyFill="1" applyBorder="1" applyAlignment="1">
      <alignment wrapText="1"/>
    </xf>
    <xf numFmtId="3" fontId="59" fillId="0" borderId="0" xfId="15" applyNumberFormat="1" applyFont="1" applyFill="1" applyBorder="1" applyAlignment="1">
      <alignment wrapText="1"/>
    </xf>
    <xf numFmtId="3" fontId="147" fillId="0" borderId="0" xfId="15" applyNumberFormat="1" applyFont="1" applyFill="1"/>
    <xf numFmtId="0" fontId="62" fillId="0" borderId="18" xfId="15" applyFont="1" applyFill="1" applyBorder="1" applyAlignment="1">
      <alignment horizontal="left" indent="3"/>
    </xf>
    <xf numFmtId="0" fontId="121" fillId="0" borderId="18" xfId="5" applyFont="1" applyFill="1" applyBorder="1" applyAlignment="1">
      <alignment vertical="center"/>
    </xf>
    <xf numFmtId="0" fontId="59" fillId="0" borderId="0" xfId="15" applyFont="1" applyFill="1" applyBorder="1" applyAlignment="1"/>
    <xf numFmtId="0" fontId="147" fillId="0" borderId="0" xfId="15" applyFont="1" applyFill="1" applyBorder="1" applyAlignment="1"/>
    <xf numFmtId="0" fontId="121" fillId="0" borderId="0" xfId="15" applyFont="1" applyFill="1" applyBorder="1" applyAlignment="1"/>
    <xf numFmtId="0" fontId="122" fillId="0" borderId="0" xfId="15" applyFont="1" applyFill="1" applyBorder="1" applyAlignment="1">
      <alignment vertical="top"/>
    </xf>
    <xf numFmtId="165" fontId="59" fillId="0" borderId="0" xfId="15" applyNumberFormat="1" applyFont="1" applyFill="1" applyBorder="1" applyAlignment="1"/>
    <xf numFmtId="165" fontId="121" fillId="0" borderId="0" xfId="15" applyNumberFormat="1" applyFont="1" applyFill="1" applyBorder="1" applyAlignment="1"/>
    <xf numFmtId="165" fontId="59" fillId="0" borderId="0" xfId="15" applyNumberFormat="1" applyFont="1" applyFill="1" applyBorder="1"/>
    <xf numFmtId="0" fontId="61" fillId="0" borderId="18" xfId="5" applyFont="1" applyFill="1" applyBorder="1" applyAlignment="1">
      <alignment horizontal="left" indent="1"/>
    </xf>
    <xf numFmtId="0" fontId="53" fillId="0" borderId="18" xfId="15" applyFill="1" applyBorder="1"/>
    <xf numFmtId="165" fontId="59" fillId="0" borderId="18" xfId="15" applyNumberFormat="1" applyFont="1" applyFill="1" applyBorder="1"/>
    <xf numFmtId="0" fontId="178" fillId="0" borderId="0" xfId="15" applyFont="1" applyFill="1"/>
    <xf numFmtId="0" fontId="4" fillId="0" borderId="0" xfId="13941"/>
    <xf numFmtId="0" fontId="134" fillId="0" borderId="0" xfId="13941" applyFont="1"/>
    <xf numFmtId="0" fontId="179" fillId="0" borderId="0" xfId="15" quotePrefix="1" applyFont="1" applyAlignment="1"/>
    <xf numFmtId="0" fontId="180" fillId="0" borderId="0" xfId="5" applyFont="1" applyAlignment="1">
      <alignment vertical="top"/>
    </xf>
    <xf numFmtId="0" fontId="181" fillId="0" borderId="0" xfId="15" applyFont="1"/>
    <xf numFmtId="0" fontId="180" fillId="0" borderId="0" xfId="5" quotePrefix="1" applyFont="1" applyBorder="1" applyAlignment="1">
      <alignment vertical="center"/>
    </xf>
    <xf numFmtId="0" fontId="180" fillId="0" borderId="0" xfId="5" applyFont="1" applyBorder="1" applyAlignment="1">
      <alignment vertical="top"/>
    </xf>
    <xf numFmtId="0" fontId="181" fillId="0" borderId="0" xfId="15" applyFont="1" applyBorder="1"/>
    <xf numFmtId="0" fontId="53" fillId="0" borderId="0" xfId="15" applyFont="1" applyBorder="1" applyAlignment="1"/>
    <xf numFmtId="0" fontId="53" fillId="0" borderId="0" xfId="15" applyFont="1" applyAlignment="1"/>
    <xf numFmtId="0" fontId="112" fillId="0" borderId="0" xfId="15" applyFont="1" applyFill="1" applyBorder="1" applyAlignment="1">
      <alignment vertical="center"/>
    </xf>
    <xf numFmtId="0" fontId="112" fillId="0" borderId="0" xfId="15" applyFont="1" applyFill="1" applyBorder="1" applyAlignment="1"/>
    <xf numFmtId="0" fontId="53" fillId="0" borderId="0" xfId="15" applyFont="1" applyFill="1" applyBorder="1" applyAlignment="1"/>
    <xf numFmtId="0" fontId="93" fillId="0" borderId="0" xfId="0" applyFont="1" applyFill="1" applyBorder="1"/>
    <xf numFmtId="0" fontId="182" fillId="0" borderId="0" xfId="0" applyFont="1" applyFill="1" applyBorder="1"/>
    <xf numFmtId="0" fontId="143" fillId="0" borderId="0" xfId="0" applyFont="1" applyFill="1"/>
    <xf numFmtId="0" fontId="91" fillId="0" borderId="0" xfId="0" applyFont="1" applyFill="1" applyBorder="1" applyAlignment="1">
      <alignment vertical="center"/>
    </xf>
    <xf numFmtId="0" fontId="56" fillId="0" borderId="0" xfId="15" applyFont="1" applyFill="1" applyBorder="1"/>
    <xf numFmtId="0" fontId="64" fillId="0" borderId="0" xfId="5" applyFont="1" applyFill="1" applyBorder="1" applyAlignment="1">
      <alignment horizontal="right" vertical="center" indent="1"/>
    </xf>
    <xf numFmtId="0" fontId="183" fillId="0" borderId="0" xfId="0" applyFont="1" applyFill="1" applyBorder="1"/>
    <xf numFmtId="0" fontId="90" fillId="0" borderId="0" xfId="0" applyFont="1" applyFill="1" applyBorder="1" applyAlignment="1">
      <alignment vertical="top"/>
    </xf>
    <xf numFmtId="169" fontId="59" fillId="0" borderId="0" xfId="3" applyNumberFormat="1" applyFont="1" applyFill="1" applyBorder="1" applyAlignment="1">
      <alignment horizontal="right" indent="1"/>
    </xf>
    <xf numFmtId="0" fontId="184" fillId="0" borderId="0" xfId="0" applyFont="1" applyFill="1" applyBorder="1" applyAlignment="1">
      <alignment horizontal="right"/>
    </xf>
    <xf numFmtId="0" fontId="147" fillId="0" borderId="0" xfId="0" applyFont="1" applyFill="1" applyBorder="1"/>
    <xf numFmtId="0" fontId="183" fillId="0" borderId="0" xfId="15" applyFont="1" applyFill="1" applyBorder="1" applyAlignment="1"/>
    <xf numFmtId="0" fontId="143" fillId="0" borderId="0" xfId="15" applyFont="1" applyAlignment="1"/>
    <xf numFmtId="0" fontId="185" fillId="0" borderId="0" xfId="15" applyFont="1" applyFill="1" applyBorder="1"/>
    <xf numFmtId="0" fontId="186" fillId="0" borderId="0" xfId="0" applyFont="1" applyFill="1" applyBorder="1" applyAlignment="1">
      <alignment horizontal="left" vertical="center"/>
    </xf>
    <xf numFmtId="0" fontId="56" fillId="0" borderId="0" xfId="15" applyFont="1" applyFill="1" applyAlignment="1"/>
    <xf numFmtId="0" fontId="92" fillId="0" borderId="0" xfId="13942" applyFont="1" applyBorder="1" applyAlignment="1">
      <alignment horizontal="left"/>
    </xf>
    <xf numFmtId="169" fontId="90" fillId="0" borderId="0" xfId="13942" applyNumberFormat="1" applyFont="1" applyBorder="1" applyAlignment="1">
      <alignment horizontal="right"/>
    </xf>
    <xf numFmtId="0" fontId="187" fillId="0" borderId="0" xfId="0" applyFont="1" applyAlignment="1"/>
    <xf numFmtId="0" fontId="66" fillId="0" borderId="0" xfId="15" applyFont="1" applyAlignment="1"/>
    <xf numFmtId="0" fontId="56" fillId="0" borderId="0" xfId="15" applyFont="1"/>
    <xf numFmtId="0" fontId="112" fillId="0" borderId="0" xfId="15" quotePrefix="1" applyFont="1" applyFill="1" applyBorder="1" applyAlignment="1">
      <alignment vertical="center"/>
    </xf>
    <xf numFmtId="0" fontId="185" fillId="0" borderId="0" xfId="15" applyFont="1" applyFill="1"/>
    <xf numFmtId="0" fontId="187" fillId="0" borderId="0" xfId="0" applyFont="1" applyAlignment="1">
      <alignment vertical="center"/>
    </xf>
    <xf numFmtId="0" fontId="188" fillId="0" borderId="0" xfId="15" applyFont="1" applyFill="1" applyBorder="1" applyAlignment="1"/>
    <xf numFmtId="0" fontId="189" fillId="0" borderId="0" xfId="15" applyFont="1" applyFill="1" applyBorder="1"/>
    <xf numFmtId="0" fontId="143" fillId="0" borderId="0" xfId="15" applyFont="1" applyFill="1" applyBorder="1" applyAlignment="1"/>
    <xf numFmtId="0" fontId="189" fillId="0" borderId="0" xfId="15" applyFont="1" applyFill="1"/>
    <xf numFmtId="0" fontId="143" fillId="0" borderId="0" xfId="5" applyFont="1" applyFill="1"/>
    <xf numFmtId="0" fontId="190" fillId="0" borderId="0" xfId="5" applyFont="1" applyFill="1" applyAlignment="1">
      <alignment vertical="center"/>
    </xf>
    <xf numFmtId="0" fontId="98" fillId="0" borderId="0" xfId="5" applyFont="1" applyFill="1" applyAlignment="1">
      <alignment vertical="center"/>
    </xf>
    <xf numFmtId="0" fontId="53" fillId="0" borderId="0" xfId="0" applyFont="1" applyFill="1" applyAlignment="1">
      <alignment vertical="center"/>
    </xf>
    <xf numFmtId="0" fontId="119" fillId="0" borderId="0" xfId="0" applyFont="1" applyFill="1" applyAlignment="1">
      <alignment vertical="center"/>
    </xf>
    <xf numFmtId="0" fontId="190" fillId="0" borderId="0" xfId="5" applyFont="1" applyFill="1" applyAlignment="1">
      <alignment vertical="top"/>
    </xf>
    <xf numFmtId="3" fontId="90" fillId="0" borderId="0" xfId="13942" applyNumberFormat="1" applyFont="1" applyFill="1" applyBorder="1" applyAlignment="1">
      <alignment horizontal="right"/>
    </xf>
    <xf numFmtId="3" fontId="56" fillId="0" borderId="0" xfId="15" applyNumberFormat="1" applyFont="1" applyFill="1"/>
    <xf numFmtId="0" fontId="134" fillId="0" borderId="0" xfId="0" applyFont="1" applyFill="1" applyBorder="1" applyAlignment="1">
      <alignment horizontal="left" vertical="center"/>
    </xf>
    <xf numFmtId="0" fontId="191" fillId="0" borderId="0" xfId="0" applyFont="1" applyAlignment="1">
      <alignment vertical="center"/>
    </xf>
    <xf numFmtId="0" fontId="191" fillId="0" borderId="0" xfId="0" applyFont="1" applyFill="1" applyAlignment="1">
      <alignment vertical="center"/>
    </xf>
    <xf numFmtId="169" fontId="90" fillId="0" borderId="0" xfId="13942" applyNumberFormat="1" applyFont="1" applyFill="1" applyBorder="1" applyAlignment="1">
      <alignment horizontal="right"/>
    </xf>
    <xf numFmtId="0" fontId="58" fillId="0" borderId="0" xfId="5" applyFont="1" applyFill="1" applyBorder="1" applyAlignment="1">
      <alignment horizontal="right" vertical="center"/>
    </xf>
    <xf numFmtId="0" fontId="120" fillId="0" borderId="18" xfId="15" applyFont="1" applyFill="1" applyBorder="1" applyAlignment="1">
      <alignment horizontal="left" indent="3"/>
    </xf>
    <xf numFmtId="3" fontId="120" fillId="0" borderId="0" xfId="15" applyNumberFormat="1" applyFont="1" applyFill="1" applyBorder="1" applyAlignment="1"/>
    <xf numFmtId="0" fontId="98" fillId="0" borderId="0" xfId="15" applyFont="1" applyFill="1" applyBorder="1" applyAlignment="1">
      <alignment vertical="center"/>
    </xf>
    <xf numFmtId="3" fontId="125" fillId="0" borderId="0" xfId="15" applyNumberFormat="1" applyFont="1" applyFill="1" applyBorder="1" applyAlignment="1">
      <alignment wrapText="1"/>
    </xf>
    <xf numFmtId="0" fontId="53" fillId="0" borderId="0" xfId="15" applyFont="1" applyFill="1" applyAlignment="1"/>
    <xf numFmtId="0" fontId="56" fillId="0" borderId="0" xfId="15" applyFont="1" applyBorder="1"/>
    <xf numFmtId="0" fontId="53" fillId="0" borderId="0" xfId="13942" applyFont="1" applyFill="1" applyBorder="1" applyAlignment="1"/>
    <xf numFmtId="0" fontId="53" fillId="0" borderId="0" xfId="13942" applyFont="1" applyBorder="1" applyAlignment="1"/>
    <xf numFmtId="0" fontId="53" fillId="0" borderId="0" xfId="13942" applyFont="1" applyBorder="1" applyAlignment="1">
      <alignment vertical="center"/>
    </xf>
    <xf numFmtId="0" fontId="53" fillId="0" borderId="0" xfId="13942" applyBorder="1" applyAlignment="1"/>
    <xf numFmtId="0" fontId="91" fillId="0" borderId="0" xfId="13942" applyFont="1" applyBorder="1" applyAlignment="1"/>
    <xf numFmtId="0" fontId="90" fillId="0" borderId="0" xfId="13942" applyFont="1" applyBorder="1" applyAlignment="1">
      <alignment horizontal="center"/>
    </xf>
    <xf numFmtId="170" fontId="90" fillId="0" borderId="0" xfId="13942" applyNumberFormat="1" applyFont="1" applyBorder="1" applyAlignment="1">
      <alignment horizontal="right"/>
    </xf>
    <xf numFmtId="170" fontId="90" fillId="0" borderId="0" xfId="13942" applyNumberFormat="1" applyFont="1" applyBorder="1" applyAlignment="1">
      <alignment horizontal="right" vertical="top"/>
    </xf>
    <xf numFmtId="2" fontId="53" fillId="0" borderId="0" xfId="13942" applyNumberFormat="1" applyBorder="1" applyAlignment="1"/>
    <xf numFmtId="0" fontId="127" fillId="0" borderId="0" xfId="5" applyFont="1" applyFill="1" applyBorder="1" applyAlignment="1">
      <alignment vertical="center" wrapText="1"/>
    </xf>
    <xf numFmtId="0" fontId="92" fillId="0" borderId="0" xfId="13942" applyFont="1" applyFill="1" applyBorder="1" applyAlignment="1">
      <alignment horizontal="left"/>
    </xf>
    <xf numFmtId="0" fontId="90" fillId="0" borderId="0" xfId="13942" applyFont="1" applyFill="1" applyBorder="1" applyAlignment="1"/>
    <xf numFmtId="0" fontId="136" fillId="0" borderId="0" xfId="15" applyFont="1" applyFill="1"/>
    <xf numFmtId="169" fontId="90" fillId="0" borderId="0" xfId="0" applyNumberFormat="1" applyFont="1" applyBorder="1" applyAlignment="1">
      <alignment horizontal="right"/>
    </xf>
    <xf numFmtId="169" fontId="92" fillId="0" borderId="0" xfId="0" applyNumberFormat="1" applyFont="1" applyBorder="1" applyAlignment="1">
      <alignment horizontal="right"/>
    </xf>
    <xf numFmtId="2" fontId="90" fillId="0" borderId="0" xfId="13942" applyNumberFormat="1" applyFont="1" applyFill="1" applyBorder="1" applyAlignment="1">
      <alignment horizontal="right"/>
    </xf>
    <xf numFmtId="171" fontId="90" fillId="0" borderId="0" xfId="164" applyNumberFormat="1" applyFont="1" applyFill="1" applyBorder="1" applyAlignment="1">
      <alignment horizontal="right"/>
    </xf>
    <xf numFmtId="170" fontId="90" fillId="0" borderId="0" xfId="13942" applyNumberFormat="1" applyFont="1" applyFill="1" applyBorder="1" applyAlignment="1">
      <alignment horizontal="right"/>
    </xf>
    <xf numFmtId="0" fontId="53" fillId="0" borderId="0" xfId="13942" applyBorder="1" applyAlignment="1">
      <alignment horizontal="center"/>
    </xf>
    <xf numFmtId="0" fontId="137" fillId="0" borderId="0" xfId="5" applyFont="1" applyFill="1" applyAlignment="1">
      <alignment vertical="center"/>
    </xf>
    <xf numFmtId="0" fontId="53" fillId="0" borderId="0" xfId="13942" applyFont="1" applyFill="1" applyBorder="1" applyAlignment="1">
      <alignment vertical="center"/>
    </xf>
    <xf numFmtId="169" fontId="90" fillId="0" borderId="0" xfId="13942" applyNumberFormat="1" applyFont="1" applyFill="1" applyBorder="1" applyAlignment="1">
      <alignment horizontal="right" vertical="top"/>
    </xf>
    <xf numFmtId="169" fontId="90" fillId="0" borderId="0" xfId="13942" applyNumberFormat="1" applyFont="1" applyBorder="1" applyAlignment="1">
      <alignment horizontal="right" vertical="top"/>
    </xf>
    <xf numFmtId="169" fontId="90" fillId="0" borderId="0" xfId="0" applyNumberFormat="1" applyFont="1" applyFill="1" applyBorder="1" applyAlignment="1">
      <alignment horizontal="right"/>
    </xf>
    <xf numFmtId="17" fontId="92" fillId="0" borderId="0" xfId="0" applyNumberFormat="1" applyFont="1" applyFill="1" applyBorder="1" applyAlignment="1"/>
    <xf numFmtId="0" fontId="90" fillId="0" borderId="0" xfId="0" applyFont="1" applyFill="1" applyBorder="1" applyAlignment="1">
      <alignment horizontal="left"/>
    </xf>
    <xf numFmtId="3" fontId="59" fillId="0" borderId="0" xfId="13942" applyNumberFormat="1" applyFont="1" applyFill="1" applyBorder="1" applyAlignment="1">
      <alignment horizontal="right"/>
    </xf>
    <xf numFmtId="0" fontId="53" fillId="0" borderId="0" xfId="13944" applyFont="1" applyBorder="1" applyAlignment="1">
      <alignment vertical="center"/>
    </xf>
    <xf numFmtId="0" fontId="114" fillId="0" borderId="0" xfId="13944" applyFont="1" applyBorder="1" applyAlignment="1">
      <alignment vertical="top"/>
    </xf>
    <xf numFmtId="3" fontId="59" fillId="0" borderId="0" xfId="13942" applyNumberFormat="1" applyFont="1" applyFill="1" applyBorder="1" applyAlignment="1">
      <alignment horizontal="left" indent="1"/>
    </xf>
    <xf numFmtId="16" fontId="59" fillId="0" borderId="0" xfId="13942" applyNumberFormat="1" applyFont="1" applyFill="1" applyBorder="1" applyAlignment="1">
      <alignment horizontal="right"/>
    </xf>
    <xf numFmtId="3" fontId="59" fillId="0" borderId="0" xfId="13942" applyNumberFormat="1" applyFont="1" applyFill="1" applyBorder="1" applyAlignment="1">
      <alignment horizontal="left" indent="2"/>
    </xf>
    <xf numFmtId="3" fontId="192" fillId="0" borderId="0" xfId="13942" applyNumberFormat="1" applyFont="1" applyFill="1" applyBorder="1" applyAlignment="1">
      <alignment horizontal="right"/>
    </xf>
    <xf numFmtId="169" fontId="59" fillId="0" borderId="0" xfId="0" applyNumberFormat="1" applyFont="1" applyFill="1" applyBorder="1" applyAlignment="1">
      <alignment horizontal="right" vertical="top"/>
    </xf>
    <xf numFmtId="0" fontId="4" fillId="0" borderId="0" xfId="13941" applyFont="1"/>
    <xf numFmtId="0" fontId="193" fillId="0" borderId="0" xfId="13944" applyFont="1" applyBorder="1" applyAlignment="1">
      <alignment vertical="center"/>
    </xf>
    <xf numFmtId="0" fontId="194" fillId="0" borderId="0" xfId="13944" applyFont="1" applyBorder="1" applyAlignment="1">
      <alignment vertical="center"/>
    </xf>
    <xf numFmtId="0" fontId="135" fillId="0" borderId="0" xfId="13944" applyFont="1" applyBorder="1" applyAlignment="1"/>
    <xf numFmtId="0" fontId="135" fillId="0" borderId="0" xfId="13944" applyFont="1" applyBorder="1" applyAlignment="1">
      <alignment horizontal="center"/>
    </xf>
    <xf numFmtId="0" fontId="135" fillId="0" borderId="0" xfId="13944" applyFont="1" applyBorder="1" applyAlignment="1">
      <alignment vertical="top"/>
    </xf>
    <xf numFmtId="0" fontId="135" fillId="0" borderId="0" xfId="13944" applyFont="1" applyBorder="1" applyAlignment="1">
      <alignment horizontal="left" vertical="top"/>
    </xf>
    <xf numFmtId="169" fontId="135" fillId="0" borderId="0" xfId="13944" applyNumberFormat="1" applyFont="1" applyBorder="1" applyAlignment="1">
      <alignment horizontal="right" vertical="top"/>
    </xf>
    <xf numFmtId="0" fontId="4" fillId="0" borderId="0" xfId="13941" applyAlignment="1">
      <alignment horizontal="center"/>
    </xf>
    <xf numFmtId="172" fontId="4" fillId="0" borderId="0" xfId="13941" applyNumberFormat="1" applyFill="1" applyAlignment="1">
      <alignment horizontal="center"/>
    </xf>
    <xf numFmtId="172" fontId="136" fillId="0" borderId="0" xfId="13941" applyNumberFormat="1" applyFont="1" applyFill="1" applyAlignment="1">
      <alignment horizontal="center"/>
    </xf>
    <xf numFmtId="0" fontId="176" fillId="0" borderId="0" xfId="0" applyFont="1" applyFill="1" applyBorder="1" applyAlignment="1">
      <alignment vertical="center"/>
    </xf>
    <xf numFmtId="0" fontId="53" fillId="0" borderId="0" xfId="0" applyFont="1" applyFill="1" applyBorder="1" applyAlignment="1"/>
    <xf numFmtId="0" fontId="59" fillId="0" borderId="0" xfId="0" applyFont="1" applyFill="1" applyBorder="1" applyAlignment="1">
      <alignment horizontal="center"/>
    </xf>
    <xf numFmtId="0" fontId="59" fillId="0" borderId="0" xfId="0" applyFont="1" applyFill="1" applyBorder="1" applyAlignment="1">
      <alignment vertical="top"/>
    </xf>
    <xf numFmtId="0" fontId="59" fillId="0" borderId="0" xfId="0" applyFont="1" applyFill="1" applyBorder="1" applyAlignment="1">
      <alignment horizontal="left" vertical="top"/>
    </xf>
    <xf numFmtId="3" fontId="59" fillId="0" borderId="0" xfId="4" applyNumberFormat="1" applyFont="1" applyFill="1" applyBorder="1" applyAlignment="1">
      <alignment horizontal="right" vertical="top"/>
    </xf>
    <xf numFmtId="0" fontId="59" fillId="0" borderId="18" xfId="15" applyFont="1" applyFill="1" applyBorder="1" applyAlignment="1">
      <alignment horizontal="right" indent="1"/>
    </xf>
    <xf numFmtId="0" fontId="176" fillId="0" borderId="0" xfId="13944" applyFont="1" applyFill="1" applyBorder="1" applyAlignment="1">
      <alignment vertical="center"/>
    </xf>
    <xf numFmtId="0" fontId="53" fillId="0" borderId="0" xfId="13944" applyFont="1" applyFill="1" applyBorder="1" applyAlignment="1"/>
    <xf numFmtId="0" fontId="59" fillId="0" borderId="0" xfId="13944" applyFont="1" applyFill="1" applyBorder="1" applyAlignment="1"/>
    <xf numFmtId="0" fontId="59" fillId="0" borderId="0" xfId="13944" applyFont="1" applyFill="1" applyBorder="1" applyAlignment="1">
      <alignment horizontal="center"/>
    </xf>
    <xf numFmtId="0" fontId="59" fillId="0" borderId="0" xfId="13944" applyFont="1" applyFill="1" applyBorder="1" applyAlignment="1">
      <alignment vertical="top"/>
    </xf>
    <xf numFmtId="0" fontId="59" fillId="0" borderId="0" xfId="13944" applyFont="1" applyFill="1" applyBorder="1" applyAlignment="1">
      <alignment horizontal="left" vertical="top"/>
    </xf>
    <xf numFmtId="169" fontId="59" fillId="0" borderId="0" xfId="13944" applyNumberFormat="1" applyFont="1" applyFill="1" applyBorder="1" applyAlignment="1">
      <alignment horizontal="right" vertical="top"/>
    </xf>
    <xf numFmtId="0" fontId="196" fillId="0" borderId="0" xfId="5" applyFont="1" applyFill="1" applyAlignment="1"/>
    <xf numFmtId="0" fontId="197" fillId="0" borderId="0" xfId="0" applyFont="1" applyFill="1" applyBorder="1" applyAlignment="1">
      <alignment horizontal="right"/>
    </xf>
    <xf numFmtId="0" fontId="197" fillId="0" borderId="0" xfId="0" applyFont="1" applyFill="1" applyBorder="1" applyAlignment="1"/>
    <xf numFmtId="0" fontId="196" fillId="0" borderId="0" xfId="5" applyFont="1" applyFill="1" applyAlignment="1">
      <alignment horizontal="left"/>
    </xf>
    <xf numFmtId="3" fontId="198" fillId="0" borderId="0" xfId="13942" applyNumberFormat="1" applyFont="1" applyFill="1" applyBorder="1" applyAlignment="1">
      <alignment horizontal="right"/>
    </xf>
    <xf numFmtId="0" fontId="123" fillId="0" borderId="0" xfId="0" applyFont="1" applyFill="1" applyBorder="1" applyAlignment="1"/>
    <xf numFmtId="3" fontId="199" fillId="0" borderId="0" xfId="13942" applyNumberFormat="1" applyFont="1" applyFill="1" applyBorder="1" applyAlignment="1">
      <alignment horizontal="right"/>
    </xf>
    <xf numFmtId="0" fontId="200" fillId="0" borderId="0" xfId="0" applyFont="1" applyAlignment="1">
      <alignment horizontal="left" vertical="center" indent="1"/>
    </xf>
    <xf numFmtId="0" fontId="202" fillId="0" borderId="0" xfId="0" applyFont="1" applyAlignment="1">
      <alignment horizontal="left" indent="1"/>
    </xf>
    <xf numFmtId="3" fontId="121" fillId="0" borderId="0" xfId="0" applyNumberFormat="1" applyFont="1" applyFill="1" applyBorder="1" applyAlignment="1"/>
    <xf numFmtId="0" fontId="159" fillId="0" borderId="17" xfId="0" applyFont="1" applyFill="1" applyBorder="1" applyAlignment="1">
      <alignment vertical="center"/>
    </xf>
    <xf numFmtId="0" fontId="152" fillId="0" borderId="18" xfId="5" applyFont="1" applyFill="1" applyBorder="1" applyAlignment="1">
      <alignment vertical="center"/>
    </xf>
    <xf numFmtId="0" fontId="152" fillId="0" borderId="2" xfId="5" applyFont="1" applyFill="1" applyBorder="1" applyAlignment="1"/>
    <xf numFmtId="0" fontId="152" fillId="0" borderId="17" xfId="0" quotePrefix="1" applyFont="1" applyFill="1" applyBorder="1" applyAlignment="1">
      <alignment vertical="center" wrapText="1"/>
    </xf>
    <xf numFmtId="0" fontId="152" fillId="0" borderId="18" xfId="0" applyFont="1" applyFill="1" applyBorder="1" applyAlignment="1">
      <alignment vertical="center"/>
    </xf>
    <xf numFmtId="0" fontId="152" fillId="0" borderId="2" xfId="5" applyFont="1" applyFill="1" applyBorder="1" applyAlignment="1">
      <alignment horizontal="left" vertical="center"/>
    </xf>
    <xf numFmtId="0" fontId="163" fillId="0" borderId="0" xfId="29" applyFont="1" applyFill="1" applyAlignment="1">
      <alignment vertical="top"/>
    </xf>
    <xf numFmtId="0" fontId="162" fillId="0" borderId="0" xfId="29" applyFont="1" applyFill="1" applyAlignment="1">
      <alignment vertical="top"/>
    </xf>
    <xf numFmtId="0" fontId="161" fillId="0" borderId="0" xfId="29" applyFont="1" applyFill="1"/>
    <xf numFmtId="0" fontId="151" fillId="0" borderId="0" xfId="29" applyFont="1"/>
    <xf numFmtId="3" fontId="121" fillId="0" borderId="0" xfId="0" applyNumberFormat="1" applyFont="1" applyFill="1" applyBorder="1" applyAlignment="1">
      <alignment horizontal="right" indent="1"/>
    </xf>
    <xf numFmtId="3" fontId="121" fillId="0" borderId="0" xfId="0" applyNumberFormat="1" applyFont="1" applyFill="1" applyBorder="1" applyAlignment="1">
      <alignment horizontal="right"/>
    </xf>
    <xf numFmtId="165" fontId="121" fillId="0" borderId="0" xfId="0" applyNumberFormat="1" applyFont="1" applyFill="1" applyBorder="1" applyAlignment="1">
      <alignment horizontal="right" indent="1"/>
    </xf>
    <xf numFmtId="165" fontId="121" fillId="0" borderId="0" xfId="0" applyNumberFormat="1" applyFont="1" applyFill="1" applyBorder="1" applyAlignment="1"/>
    <xf numFmtId="165" fontId="121" fillId="0" borderId="17" xfId="0" applyNumberFormat="1" applyFont="1" applyFill="1" applyBorder="1" applyAlignment="1">
      <alignment horizontal="right" indent="1"/>
    </xf>
    <xf numFmtId="165" fontId="121" fillId="0" borderId="17" xfId="0" applyNumberFormat="1" applyFont="1" applyFill="1" applyBorder="1" applyAlignment="1"/>
    <xf numFmtId="0" fontId="64" fillId="0" borderId="17" xfId="5" applyFont="1" applyFill="1" applyBorder="1" applyAlignment="1">
      <alignment horizontal="right" vertical="center" wrapText="1"/>
    </xf>
    <xf numFmtId="0" fontId="64" fillId="0" borderId="18" xfId="5" applyFont="1" applyFill="1" applyBorder="1" applyAlignment="1">
      <alignment horizontal="right" vertical="center" wrapText="1"/>
    </xf>
    <xf numFmtId="0" fontId="64" fillId="0" borderId="17" xfId="5" applyFont="1" applyFill="1" applyBorder="1" applyAlignment="1">
      <alignment horizontal="right" vertical="center"/>
    </xf>
    <xf numFmtId="0" fontId="64" fillId="0" borderId="18" xfId="5" applyFont="1" applyFill="1" applyBorder="1" applyAlignment="1">
      <alignment horizontal="right" vertical="center"/>
    </xf>
    <xf numFmtId="165" fontId="59" fillId="0" borderId="17" xfId="5" applyNumberFormat="1" applyFont="1" applyFill="1" applyBorder="1" applyAlignment="1">
      <alignment horizontal="right"/>
    </xf>
    <xf numFmtId="3" fontId="121" fillId="0" borderId="18" xfId="0" applyNumberFormat="1" applyFont="1" applyFill="1" applyBorder="1" applyAlignment="1">
      <alignment horizontal="right" indent="1"/>
    </xf>
    <xf numFmtId="165" fontId="59" fillId="0" borderId="0" xfId="0" applyNumberFormat="1" applyFont="1" applyFill="1" applyBorder="1" applyAlignment="1">
      <alignment horizontal="right" indent="1"/>
    </xf>
    <xf numFmtId="165" fontId="59" fillId="0" borderId="17" xfId="0" applyNumberFormat="1" applyFont="1" applyFill="1" applyBorder="1" applyAlignment="1">
      <alignment horizontal="right" indent="1"/>
    </xf>
    <xf numFmtId="0" fontId="53" fillId="0" borderId="0" xfId="29" applyFont="1" applyFill="1"/>
    <xf numFmtId="0" fontId="53" fillId="0" borderId="0" xfId="29" applyFont="1" applyFill="1" applyBorder="1"/>
    <xf numFmtId="3" fontId="53" fillId="0" borderId="0" xfId="29" applyNumberFormat="1" applyFont="1" applyFill="1" applyBorder="1"/>
    <xf numFmtId="0" fontId="154" fillId="0" borderId="0" xfId="29" applyFont="1" applyFill="1"/>
    <xf numFmtId="0" fontId="151" fillId="0" borderId="0" xfId="29" applyFont="1" applyFill="1"/>
    <xf numFmtId="0" fontId="160" fillId="0" borderId="0" xfId="29" applyFont="1" applyFill="1"/>
    <xf numFmtId="0" fontId="165" fillId="0" borderId="0" xfId="29" applyFont="1" applyFill="1"/>
    <xf numFmtId="0" fontId="151" fillId="0" borderId="0" xfId="29" applyFont="1" applyFill="1" applyBorder="1"/>
    <xf numFmtId="0" fontId="59" fillId="0" borderId="0" xfId="29" applyFont="1" applyFill="1"/>
    <xf numFmtId="0" fontId="119" fillId="0" borderId="0" xfId="29" applyFont="1" applyFill="1" applyAlignment="1">
      <alignment vertical="top"/>
    </xf>
    <xf numFmtId="0" fontId="53" fillId="0" borderId="0" xfId="29" applyFill="1" applyBorder="1"/>
    <xf numFmtId="0" fontId="94" fillId="0" borderId="17" xfId="29" quotePrefix="1" applyFont="1" applyFill="1" applyBorder="1" applyAlignment="1">
      <alignment vertical="center" wrapText="1"/>
    </xf>
    <xf numFmtId="0" fontId="94" fillId="0" borderId="18" xfId="29" applyFont="1" applyFill="1" applyBorder="1" applyAlignment="1">
      <alignment vertical="center"/>
    </xf>
    <xf numFmtId="0" fontId="100" fillId="0" borderId="0" xfId="29" applyFont="1" applyFill="1" applyBorder="1" applyAlignment="1">
      <alignment horizontal="right"/>
    </xf>
    <xf numFmtId="0" fontId="59" fillId="0" borderId="0" xfId="29" applyFont="1"/>
    <xf numFmtId="3" fontId="53" fillId="0" borderId="0" xfId="29" applyNumberFormat="1"/>
    <xf numFmtId="0" fontId="127" fillId="0" borderId="18" xfId="5" applyFont="1" applyFill="1" applyBorder="1" applyAlignment="1">
      <alignment horizontal="left"/>
    </xf>
    <xf numFmtId="0" fontId="53" fillId="0" borderId="0" xfId="13950" applyFont="1" applyAlignment="1">
      <alignment horizontal="center" vertical="center"/>
    </xf>
    <xf numFmtId="0" fontId="53" fillId="0" borderId="0" xfId="13951" applyFont="1"/>
    <xf numFmtId="0" fontId="56" fillId="0" borderId="0" xfId="13951" applyFont="1"/>
    <xf numFmtId="0" fontId="56" fillId="0" borderId="0" xfId="13951" applyFont="1" applyAlignment="1"/>
    <xf numFmtId="0" fontId="56" fillId="0" borderId="0" xfId="13951" applyFont="1" applyFill="1" applyAlignment="1">
      <alignment horizontal="left" indent="1"/>
    </xf>
    <xf numFmtId="1" fontId="66" fillId="0" borderId="0" xfId="13950" applyNumberFormat="1" applyFont="1" applyAlignment="1">
      <alignment horizontal="center" vertical="center"/>
    </xf>
    <xf numFmtId="0" fontId="72" fillId="0" borderId="0" xfId="13951" applyFont="1" applyFill="1" applyAlignment="1">
      <alignment horizontal="left"/>
    </xf>
    <xf numFmtId="0" fontId="53" fillId="0" borderId="0" xfId="13950" applyFont="1" applyAlignment="1">
      <alignment horizontal="center"/>
    </xf>
    <xf numFmtId="0" fontId="53" fillId="0" borderId="0" xfId="13952" applyFont="1"/>
    <xf numFmtId="0" fontId="56" fillId="0" borderId="0" xfId="13953" applyFont="1"/>
    <xf numFmtId="1" fontId="66" fillId="0" borderId="0" xfId="13952" applyNumberFormat="1" applyFont="1" applyAlignment="1">
      <alignment horizontal="center" vertical="center"/>
    </xf>
    <xf numFmtId="0" fontId="53" fillId="0" borderId="0" xfId="13952" applyFont="1" applyFill="1"/>
    <xf numFmtId="0" fontId="53" fillId="0" borderId="0" xfId="13952" applyFont="1" applyAlignment="1">
      <alignment horizontal="center"/>
    </xf>
    <xf numFmtId="0" fontId="53" fillId="0" borderId="0" xfId="13952" applyFont="1" applyAlignment="1">
      <alignment horizontal="center" vertical="center"/>
    </xf>
    <xf numFmtId="0" fontId="203" fillId="3" borderId="0" xfId="13953" applyFont="1" applyFill="1" applyAlignment="1">
      <alignment vertical="center"/>
    </xf>
    <xf numFmtId="0" fontId="56" fillId="0" borderId="0" xfId="13950" applyFont="1" applyFill="1"/>
    <xf numFmtId="1" fontId="66" fillId="0" borderId="0" xfId="13950" applyNumberFormat="1" applyFont="1" applyFill="1" applyAlignment="1">
      <alignment horizontal="center" vertical="center"/>
    </xf>
    <xf numFmtId="0" fontId="72" fillId="0" borderId="0" xfId="171" applyFont="1" applyFill="1" applyAlignment="1" applyProtection="1">
      <alignment horizontal="center"/>
    </xf>
    <xf numFmtId="0" fontId="56" fillId="0" borderId="0" xfId="13950" applyFont="1"/>
    <xf numFmtId="0" fontId="56" fillId="0" borderId="0" xfId="13950" applyFont="1" applyFill="1" applyAlignment="1"/>
    <xf numFmtId="0" fontId="56" fillId="0" borderId="0" xfId="13950" applyFont="1" applyFill="1" applyAlignment="1">
      <alignment horizontal="center"/>
    </xf>
    <xf numFmtId="0" fontId="72" fillId="0" borderId="0" xfId="13954" applyFont="1" applyFill="1" applyAlignment="1">
      <alignment horizontal="center" vertical="center"/>
    </xf>
    <xf numFmtId="0" fontId="56" fillId="0" borderId="0" xfId="13950" applyFont="1" applyFill="1" applyAlignment="1">
      <alignment horizontal="center" vertical="center"/>
    </xf>
    <xf numFmtId="0" fontId="56" fillId="0" borderId="0" xfId="13950" applyFont="1" applyAlignment="1">
      <alignment horizontal="center" vertical="center"/>
    </xf>
    <xf numFmtId="0" fontId="56" fillId="0" borderId="0" xfId="29" applyFont="1" applyFill="1"/>
    <xf numFmtId="0" fontId="205" fillId="0" borderId="0" xfId="29" applyFont="1" applyFill="1"/>
    <xf numFmtId="0" fontId="205" fillId="0" borderId="0" xfId="13951" applyFont="1" applyFill="1" applyAlignment="1">
      <alignment horizontal="left" vertical="justify"/>
    </xf>
    <xf numFmtId="0" fontId="206" fillId="0" borderId="0" xfId="13951" applyFont="1" applyFill="1" applyAlignment="1">
      <alignment horizontal="left" vertical="justify" wrapText="1"/>
    </xf>
    <xf numFmtId="0" fontId="208" fillId="0" borderId="0" xfId="13950" applyFont="1" applyFill="1"/>
    <xf numFmtId="0" fontId="203" fillId="3" borderId="0" xfId="13951" applyFont="1" applyFill="1" applyAlignment="1">
      <alignment horizontal="left"/>
    </xf>
    <xf numFmtId="0" fontId="72" fillId="2" borderId="0" xfId="171" applyFont="1" applyFill="1" applyAlignment="1" applyProtection="1">
      <alignment horizontal="center"/>
    </xf>
    <xf numFmtId="0" fontId="203" fillId="3" borderId="0" xfId="13953" applyFont="1" applyFill="1" applyAlignment="1"/>
    <xf numFmtId="0" fontId="207" fillId="0" borderId="0" xfId="13950" applyFont="1" applyAlignment="1">
      <alignment horizontal="left"/>
    </xf>
    <xf numFmtId="0" fontId="206" fillId="3" borderId="0" xfId="13951" applyFont="1" applyFill="1" applyAlignment="1">
      <alignment horizontal="left" vertical="justify" wrapText="1"/>
    </xf>
    <xf numFmtId="0" fontId="205" fillId="3" borderId="0" xfId="29" applyFont="1" applyFill="1" applyAlignment="1">
      <alignment horizontal="left"/>
    </xf>
    <xf numFmtId="0" fontId="203" fillId="3" borderId="0" xfId="13951" applyFont="1" applyFill="1" applyAlignment="1"/>
    <xf numFmtId="0" fontId="177" fillId="2" borderId="0" xfId="1" applyFont="1" applyFill="1" applyAlignment="1" applyProtection="1">
      <alignment horizontal="center" vertical="center"/>
    </xf>
    <xf numFmtId="165" fontId="59" fillId="0" borderId="17" xfId="5" applyNumberFormat="1" applyFont="1" applyFill="1" applyBorder="1" applyAlignment="1">
      <alignment horizontal="right"/>
    </xf>
    <xf numFmtId="0" fontId="64" fillId="0" borderId="17" xfId="5" applyFont="1" applyFill="1" applyBorder="1" applyAlignment="1">
      <alignment horizontal="right" vertical="center"/>
    </xf>
    <xf numFmtId="0" fontId="64" fillId="0" borderId="18" xfId="5" applyFont="1" applyFill="1" applyBorder="1" applyAlignment="1">
      <alignment horizontal="right" vertical="center"/>
    </xf>
    <xf numFmtId="0" fontId="64" fillId="0" borderId="17" xfId="5" applyFont="1" applyFill="1" applyBorder="1" applyAlignment="1">
      <alignment horizontal="left" vertical="center"/>
    </xf>
    <xf numFmtId="0" fontId="64" fillId="0" borderId="18" xfId="5" applyFont="1" applyFill="1" applyBorder="1" applyAlignment="1">
      <alignment horizontal="left" vertical="center"/>
    </xf>
    <xf numFmtId="0" fontId="126" fillId="0" borderId="17" xfId="0" applyFont="1" applyFill="1" applyBorder="1" applyAlignment="1">
      <alignment horizontal="center"/>
    </xf>
    <xf numFmtId="0" fontId="126" fillId="0" borderId="18" xfId="0" applyFont="1" applyFill="1" applyBorder="1" applyAlignment="1">
      <alignment horizontal="center"/>
    </xf>
    <xf numFmtId="0" fontId="64" fillId="0" borderId="17" xfId="5" applyFont="1" applyFill="1" applyBorder="1" applyAlignment="1">
      <alignment horizontal="center" vertical="center"/>
    </xf>
    <xf numFmtId="0" fontId="64" fillId="0" borderId="18" xfId="5" applyFont="1" applyFill="1" applyBorder="1" applyAlignment="1">
      <alignment horizontal="center" vertical="center"/>
    </xf>
    <xf numFmtId="0" fontId="64" fillId="0" borderId="17" xfId="5" applyFont="1" applyFill="1" applyBorder="1" applyAlignment="1">
      <alignment horizontal="right" vertical="center" indent="1"/>
    </xf>
    <xf numFmtId="0" fontId="64" fillId="0" borderId="18" xfId="5" applyFont="1" applyFill="1" applyBorder="1" applyAlignment="1">
      <alignment horizontal="right" vertical="center" indent="1"/>
    </xf>
    <xf numFmtId="0" fontId="64" fillId="0" borderId="17" xfId="5" applyFont="1" applyFill="1" applyBorder="1" applyAlignment="1">
      <alignment horizontal="right" vertical="center" wrapText="1"/>
    </xf>
    <xf numFmtId="0" fontId="64" fillId="0" borderId="18" xfId="5" applyFont="1" applyFill="1" applyBorder="1" applyAlignment="1">
      <alignment horizontal="right" vertical="center" wrapText="1"/>
    </xf>
    <xf numFmtId="165" fontId="121" fillId="0" borderId="17" xfId="0" applyNumberFormat="1" applyFont="1" applyFill="1" applyBorder="1" applyAlignment="1">
      <alignment horizontal="right" indent="1"/>
    </xf>
    <xf numFmtId="165" fontId="121" fillId="0" borderId="0" xfId="0" applyNumberFormat="1" applyFont="1" applyFill="1" applyBorder="1" applyAlignment="1">
      <alignment horizontal="right" indent="1"/>
    </xf>
    <xf numFmtId="0" fontId="64" fillId="0" borderId="17" xfId="5" applyFont="1" applyFill="1" applyBorder="1" applyAlignment="1">
      <alignment horizontal="right" vertical="center" wrapText="1" indent="1"/>
    </xf>
    <xf numFmtId="0" fontId="64" fillId="0" borderId="18" xfId="5" applyFont="1" applyFill="1" applyBorder="1" applyAlignment="1">
      <alignment horizontal="right" vertical="center" wrapText="1" indent="1"/>
    </xf>
    <xf numFmtId="3" fontId="121" fillId="0" borderId="0" xfId="0" applyNumberFormat="1" applyFont="1" applyFill="1" applyBorder="1" applyAlignment="1">
      <alignment horizontal="right" indent="1"/>
    </xf>
    <xf numFmtId="3" fontId="121" fillId="0" borderId="18" xfId="0" applyNumberFormat="1" applyFont="1" applyFill="1" applyBorder="1" applyAlignment="1">
      <alignment horizontal="right" indent="1"/>
    </xf>
    <xf numFmtId="0" fontId="138" fillId="0" borderId="17" xfId="15" applyFont="1" applyFill="1" applyBorder="1" applyAlignment="1">
      <alignment horizontal="right" vertical="center" wrapText="1"/>
    </xf>
    <xf numFmtId="0" fontId="138" fillId="0" borderId="18" xfId="15" applyFont="1" applyFill="1" applyBorder="1" applyAlignment="1">
      <alignment horizontal="right" vertical="center" wrapText="1"/>
    </xf>
    <xf numFmtId="0" fontId="126" fillId="0" borderId="17" xfId="15" applyFont="1" applyFill="1" applyBorder="1" applyAlignment="1">
      <alignment horizontal="left" vertical="center"/>
    </xf>
    <xf numFmtId="0" fontId="66" fillId="0" borderId="2" xfId="15" applyFont="1" applyFill="1" applyBorder="1" applyAlignment="1">
      <alignment horizontal="center" vertical="center" wrapText="1"/>
    </xf>
    <xf numFmtId="0" fontId="66" fillId="0" borderId="2" xfId="15" applyFont="1" applyFill="1" applyBorder="1" applyAlignment="1">
      <alignment horizontal="center" vertical="top" wrapText="1"/>
    </xf>
    <xf numFmtId="3" fontId="59" fillId="0" borderId="0" xfId="4" applyNumberFormat="1" applyFont="1" applyFill="1" applyBorder="1" applyAlignment="1">
      <alignment horizontal="right" vertical="top" indent="1"/>
    </xf>
    <xf numFmtId="0" fontId="64" fillId="0" borderId="17" xfId="15" applyFont="1" applyFill="1" applyBorder="1" applyAlignment="1">
      <alignment horizontal="right" vertical="center" wrapText="1"/>
    </xf>
    <xf numFmtId="0" fontId="64" fillId="0" borderId="18" xfId="15" applyFont="1" applyFill="1" applyBorder="1" applyAlignment="1">
      <alignment horizontal="right" vertical="center" wrapText="1"/>
    </xf>
    <xf numFmtId="165" fontId="59" fillId="0" borderId="17" xfId="0" applyNumberFormat="1" applyFont="1" applyFill="1" applyBorder="1" applyAlignment="1">
      <alignment horizontal="right" indent="1"/>
    </xf>
    <xf numFmtId="0" fontId="66" fillId="0" borderId="17" xfId="15" applyFont="1" applyFill="1" applyBorder="1" applyAlignment="1">
      <alignment horizontal="center" vertical="top"/>
    </xf>
    <xf numFmtId="0" fontId="64" fillId="0" borderId="17" xfId="15" applyFont="1" applyFill="1" applyBorder="1" applyAlignment="1">
      <alignment horizontal="right" vertical="center" wrapText="1" indent="1"/>
    </xf>
    <xf numFmtId="0" fontId="64" fillId="0" borderId="18" xfId="15" applyFont="1" applyFill="1" applyBorder="1" applyAlignment="1">
      <alignment horizontal="right" vertical="center" wrapText="1" indent="1"/>
    </xf>
    <xf numFmtId="0" fontId="64" fillId="0" borderId="17" xfId="15" applyFont="1" applyFill="1" applyBorder="1" applyAlignment="1">
      <alignment horizontal="right" vertical="center" indent="1"/>
    </xf>
    <xf numFmtId="0" fontId="64" fillId="0" borderId="18" xfId="15" applyFont="1" applyFill="1" applyBorder="1" applyAlignment="1">
      <alignment horizontal="right" vertical="center" indent="1"/>
    </xf>
    <xf numFmtId="165" fontId="59" fillId="0" borderId="0" xfId="0" applyNumberFormat="1" applyFont="1" applyFill="1" applyBorder="1" applyAlignment="1">
      <alignment horizontal="right" indent="1"/>
    </xf>
    <xf numFmtId="0" fontId="124" fillId="0" borderId="17" xfId="0" applyFont="1" applyFill="1" applyBorder="1" applyAlignment="1">
      <alignment horizontal="center" vertical="center"/>
    </xf>
    <xf numFmtId="0" fontId="124" fillId="0" borderId="18" xfId="0" applyFont="1" applyFill="1" applyBorder="1" applyAlignment="1">
      <alignment horizontal="center" vertical="center"/>
    </xf>
    <xf numFmtId="0" fontId="196" fillId="0" borderId="17" xfId="5" applyFont="1" applyFill="1" applyBorder="1" applyAlignment="1">
      <alignment horizontal="right" vertical="center"/>
    </xf>
    <xf numFmtId="0" fontId="196" fillId="0" borderId="18" xfId="5" applyFont="1" applyFill="1" applyBorder="1" applyAlignment="1">
      <alignment horizontal="right" vertical="center"/>
    </xf>
    <xf numFmtId="0" fontId="123" fillId="0" borderId="17" xfId="5" applyFont="1" applyFill="1" applyBorder="1" applyAlignment="1">
      <alignment horizontal="right" vertical="center"/>
    </xf>
    <xf numFmtId="0" fontId="123" fillId="0" borderId="18" xfId="5" applyFont="1" applyFill="1" applyBorder="1" applyAlignment="1">
      <alignment horizontal="right" vertical="center"/>
    </xf>
    <xf numFmtId="0" fontId="195" fillId="0" borderId="17" xfId="0" applyFont="1" applyFill="1" applyBorder="1" applyAlignment="1">
      <alignment horizontal="center" vertical="center"/>
    </xf>
    <xf numFmtId="0" fontId="195" fillId="0" borderId="18" xfId="0" applyFont="1" applyFill="1" applyBorder="1" applyAlignment="1">
      <alignment horizontal="center" vertical="center"/>
    </xf>
    <xf numFmtId="0" fontId="78"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53" fillId="0" borderId="0" xfId="0" applyFont="1" applyFill="1" applyBorder="1" applyAlignment="1">
      <alignment horizontal="left" indent="2"/>
    </xf>
    <xf numFmtId="0" fontId="53" fillId="0" borderId="0" xfId="0" applyFont="1" applyFill="1" applyAlignment="1"/>
    <xf numFmtId="0" fontId="53" fillId="0" borderId="17" xfId="5" applyFont="1" applyFill="1" applyBorder="1"/>
    <xf numFmtId="0" fontId="53" fillId="0" borderId="0" xfId="0" applyFont="1" applyFill="1" applyBorder="1"/>
    <xf numFmtId="0" fontId="53" fillId="0" borderId="17" xfId="0" applyFont="1" applyFill="1" applyBorder="1"/>
    <xf numFmtId="2" fontId="59" fillId="0" borderId="0" xfId="0" applyNumberFormat="1" applyFont="1" applyFill="1"/>
    <xf numFmtId="0" fontId="53" fillId="0" borderId="0" xfId="29" applyFont="1"/>
    <xf numFmtId="0" fontId="176" fillId="0" borderId="0" xfId="13955" applyFont="1" applyFill="1" applyBorder="1" applyAlignment="1">
      <alignment vertical="center"/>
    </xf>
    <xf numFmtId="0" fontId="53" fillId="0" borderId="0" xfId="13955" applyFont="1" applyFill="1" applyBorder="1" applyAlignment="1"/>
    <xf numFmtId="0" fontId="59" fillId="0" borderId="0" xfId="13955" applyFont="1" applyFill="1" applyBorder="1" applyAlignment="1"/>
    <xf numFmtId="0" fontId="59" fillId="0" borderId="0" xfId="13955" applyFont="1" applyFill="1" applyBorder="1" applyAlignment="1">
      <alignment horizontal="center"/>
    </xf>
    <xf numFmtId="0" fontId="59" fillId="0" borderId="0" xfId="13955" applyFont="1" applyFill="1" applyBorder="1" applyAlignment="1">
      <alignment vertical="top"/>
    </xf>
    <xf numFmtId="0" fontId="59" fillId="0" borderId="0" xfId="13955" applyFont="1" applyFill="1" applyBorder="1" applyAlignment="1">
      <alignment horizontal="left" vertical="top"/>
    </xf>
    <xf numFmtId="0" fontId="59" fillId="0" borderId="18" xfId="29" applyFont="1" applyBorder="1"/>
  </cellXfs>
  <cellStyles count="13956">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4"/>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2 4 2" xfId="13949"/>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3"/>
    <cellStyle name="Normal 17 7" xfId="3702"/>
    <cellStyle name="Normal 17 7 2" xfId="10652"/>
    <cellStyle name="Normal 17 7 2 2" xfId="13951"/>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2"/>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50"/>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Normal_Table 6.1" xfId="13955"/>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00CC99"/>
      <color rgb="FF00FF00"/>
      <color rgb="FFFF3399"/>
      <color rgb="FFFDFDFD"/>
      <color rgb="FFBCDBE4"/>
      <color rgb="FFC5D6DB"/>
      <color rgb="FFB4E0EC"/>
      <color rgb="FFBEDAE2"/>
      <color rgb="FF4F81BD"/>
      <color rgb="FFFF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DA_Aug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Page2"/>
      <sheetName val="Module"/>
      <sheetName val="Page3"/>
      <sheetName val="Page4"/>
      <sheetName val="Page5"/>
      <sheetName val="Data"/>
      <sheetName val="Page 6"/>
      <sheetName val="Page 7"/>
      <sheetName val="Items_New"/>
      <sheetName val="Items_Old"/>
      <sheetName val="App_Old "/>
      <sheetName val="Module1"/>
      <sheetName val="Module2"/>
      <sheetName val="Module3"/>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1"/>
  <sheetViews>
    <sheetView showGridLines="0" tabSelected="1" zoomScaleNormal="100" workbookViewId="0"/>
  </sheetViews>
  <sheetFormatPr defaultColWidth="9.140625" defaultRowHeight="12.75"/>
  <cols>
    <col min="1" max="1" width="6.28515625" style="135" customWidth="1"/>
    <col min="2" max="2" width="16.28515625" style="135" customWidth="1"/>
    <col min="3" max="3" width="2.140625" style="135" customWidth="1"/>
    <col min="4" max="4" width="16.28515625" style="135" customWidth="1"/>
    <col min="5" max="5" width="2.140625" style="135" customWidth="1"/>
    <col min="6" max="6" width="16.28515625" style="135" customWidth="1"/>
    <col min="7" max="7" width="2.140625" style="135" customWidth="1"/>
    <col min="8" max="8" width="16.28515625" style="135" customWidth="1"/>
    <col min="9" max="9" width="2.140625" style="135" customWidth="1"/>
    <col min="10" max="10" width="16.28515625" style="135" customWidth="1"/>
    <col min="11" max="11" width="2.140625" style="135" customWidth="1"/>
    <col min="12" max="12" width="16.28515625" style="135" customWidth="1"/>
    <col min="13" max="13" width="13.42578125" style="135" customWidth="1"/>
    <col min="14" max="16384" width="9.140625" style="135"/>
  </cols>
  <sheetData>
    <row r="1" spans="1:13" ht="27" customHeight="1">
      <c r="A1" s="585"/>
      <c r="B1" s="589" t="s">
        <v>281</v>
      </c>
      <c r="C1" s="589"/>
      <c r="D1" s="589"/>
      <c r="E1" s="589"/>
      <c r="F1" s="589"/>
      <c r="G1" s="589"/>
      <c r="H1" s="589"/>
      <c r="I1" s="589"/>
      <c r="J1" s="589"/>
      <c r="K1" s="589"/>
      <c r="L1" s="589"/>
      <c r="M1" s="589"/>
    </row>
    <row r="2" spans="1:13" ht="12.75" customHeight="1"/>
    <row r="3" spans="1:13" ht="60" customHeight="1">
      <c r="B3" s="590" t="s">
        <v>280</v>
      </c>
      <c r="C3" s="590"/>
      <c r="D3" s="590"/>
      <c r="E3" s="590"/>
      <c r="F3" s="590"/>
      <c r="G3" s="590"/>
      <c r="H3" s="590"/>
      <c r="I3" s="590"/>
      <c r="J3" s="590"/>
      <c r="K3" s="590"/>
      <c r="L3" s="590"/>
      <c r="M3" s="590"/>
    </row>
    <row r="4" spans="1:13" s="143" customFormat="1" ht="15" customHeight="1">
      <c r="B4" s="584"/>
      <c r="C4" s="583"/>
      <c r="D4" s="583"/>
      <c r="E4" s="583"/>
      <c r="F4" s="583"/>
      <c r="G4" s="583"/>
      <c r="H4" s="583"/>
      <c r="I4" s="583"/>
      <c r="J4" s="583"/>
      <c r="K4" s="583"/>
      <c r="L4" s="583"/>
    </row>
    <row r="5" spans="1:13" s="143" customFormat="1" ht="15" customHeight="1"/>
    <row r="6" spans="1:13" ht="15" customHeight="1">
      <c r="B6" s="591" t="s">
        <v>279</v>
      </c>
      <c r="C6" s="591"/>
      <c r="D6" s="591"/>
      <c r="E6" s="591"/>
      <c r="F6" s="591"/>
      <c r="G6" s="591"/>
      <c r="H6" s="591"/>
      <c r="I6" s="591"/>
      <c r="J6" s="591"/>
      <c r="K6" s="591"/>
      <c r="L6" s="591"/>
      <c r="M6" s="591"/>
    </row>
    <row r="7" spans="1:13" s="143" customFormat="1" ht="15" customHeight="1">
      <c r="B7" s="582"/>
      <c r="C7" s="582"/>
      <c r="D7" s="582"/>
      <c r="E7" s="582"/>
      <c r="F7" s="582"/>
      <c r="G7" s="582"/>
      <c r="H7" s="582"/>
      <c r="I7" s="582"/>
      <c r="J7" s="582"/>
      <c r="K7" s="582"/>
      <c r="L7" s="581"/>
    </row>
    <row r="8" spans="1:13" s="143" customFormat="1" ht="15" customHeight="1">
      <c r="B8" s="582"/>
      <c r="C8" s="582"/>
      <c r="D8" s="582"/>
      <c r="E8" s="582"/>
      <c r="F8" s="582"/>
      <c r="G8" s="582"/>
      <c r="H8" s="582"/>
      <c r="I8" s="582"/>
      <c r="J8" s="582"/>
      <c r="K8" s="582"/>
      <c r="L8" s="581"/>
    </row>
    <row r="9" spans="1:13" ht="15" customHeight="1">
      <c r="B9" s="592" t="s">
        <v>278</v>
      </c>
      <c r="C9" s="592"/>
      <c r="D9" s="592"/>
      <c r="E9" s="592"/>
      <c r="F9" s="592"/>
      <c r="G9" s="592"/>
      <c r="H9" s="592"/>
      <c r="I9" s="592"/>
      <c r="J9" s="592"/>
      <c r="K9" s="592"/>
      <c r="L9" s="592"/>
      <c r="M9" s="592"/>
    </row>
    <row r="10" spans="1:13" ht="5.0999999999999996" customHeight="1"/>
    <row r="11" spans="1:13" ht="15" customHeight="1">
      <c r="A11" s="562"/>
      <c r="B11" s="587" t="s">
        <v>277</v>
      </c>
      <c r="C11" s="587"/>
      <c r="D11" s="587"/>
      <c r="E11" s="587"/>
      <c r="F11" s="587"/>
      <c r="G11" s="580"/>
      <c r="H11" s="578"/>
      <c r="I11" s="579"/>
      <c r="J11" s="578"/>
      <c r="K11" s="579"/>
      <c r="L11" s="578"/>
    </row>
    <row r="12" spans="1:13" ht="5.0999999999999996" customHeight="1">
      <c r="A12" s="573"/>
      <c r="B12" s="577"/>
      <c r="C12" s="576"/>
      <c r="D12" s="576"/>
      <c r="E12" s="576"/>
      <c r="F12" s="576"/>
      <c r="G12" s="572"/>
      <c r="H12" s="572"/>
      <c r="I12" s="572"/>
      <c r="J12" s="572"/>
      <c r="K12" s="572"/>
      <c r="L12" s="572"/>
    </row>
    <row r="13" spans="1:13" ht="15" customHeight="1">
      <c r="A13" s="562"/>
      <c r="B13" s="587" t="s">
        <v>276</v>
      </c>
      <c r="C13" s="587"/>
      <c r="D13" s="587"/>
      <c r="E13" s="587"/>
      <c r="F13" s="587"/>
      <c r="G13" s="575"/>
      <c r="H13" s="575"/>
      <c r="I13" s="575"/>
      <c r="J13" s="575"/>
      <c r="K13" s="575"/>
      <c r="L13" s="575"/>
    </row>
    <row r="14" spans="1:13" ht="5.0999999999999996" customHeight="1">
      <c r="A14" s="573"/>
      <c r="B14" s="577"/>
      <c r="C14" s="576"/>
      <c r="D14" s="576"/>
      <c r="E14" s="576"/>
      <c r="F14" s="576"/>
      <c r="G14" s="572"/>
      <c r="H14" s="572"/>
      <c r="I14" s="572"/>
      <c r="J14" s="572"/>
      <c r="K14" s="572"/>
      <c r="L14" s="572"/>
    </row>
    <row r="15" spans="1:13" ht="15" customHeight="1">
      <c r="A15" s="562"/>
      <c r="B15" s="587" t="s">
        <v>275</v>
      </c>
      <c r="C15" s="587"/>
      <c r="D15" s="587"/>
      <c r="E15" s="587"/>
      <c r="F15" s="587"/>
      <c r="G15" s="575"/>
      <c r="H15" s="575"/>
      <c r="I15" s="575"/>
      <c r="J15" s="575"/>
      <c r="K15" s="575"/>
      <c r="L15" s="575"/>
    </row>
    <row r="16" spans="1:13" ht="5.0999999999999996" customHeight="1">
      <c r="A16" s="573"/>
      <c r="B16" s="574"/>
      <c r="C16" s="574"/>
      <c r="D16" s="574"/>
      <c r="E16" s="574"/>
      <c r="F16" s="574"/>
      <c r="G16" s="572"/>
      <c r="H16" s="572"/>
      <c r="I16" s="572"/>
      <c r="J16" s="572"/>
      <c r="K16" s="572"/>
      <c r="L16" s="572"/>
    </row>
    <row r="17" spans="1:13" ht="15" customHeight="1">
      <c r="A17" s="573"/>
      <c r="B17" s="587" t="s">
        <v>274</v>
      </c>
      <c r="C17" s="587"/>
      <c r="D17" s="587"/>
      <c r="E17" s="587"/>
      <c r="F17" s="587"/>
      <c r="G17" s="572"/>
      <c r="H17" s="572"/>
      <c r="I17" s="572"/>
      <c r="J17" s="572"/>
      <c r="K17" s="572"/>
      <c r="L17" s="572"/>
      <c r="M17" s="143"/>
    </row>
    <row r="18" spans="1:13" ht="15" customHeight="1">
      <c r="A18" s="562"/>
      <c r="B18" s="564"/>
    </row>
    <row r="19" spans="1:13" s="570" customFormat="1" ht="15" customHeight="1">
      <c r="A19" s="567"/>
      <c r="B19" s="588" t="s">
        <v>273</v>
      </c>
      <c r="C19" s="588"/>
      <c r="D19" s="588"/>
      <c r="E19" s="588"/>
      <c r="F19" s="588"/>
      <c r="G19" s="588"/>
      <c r="H19" s="588"/>
      <c r="I19" s="588"/>
      <c r="J19" s="588"/>
      <c r="K19" s="588"/>
      <c r="L19" s="588"/>
      <c r="M19" s="571"/>
    </row>
    <row r="20" spans="1:13" s="565" customFormat="1" ht="5.0999999999999996" customHeight="1">
      <c r="A20" s="567"/>
      <c r="B20" s="569"/>
      <c r="C20" s="568"/>
      <c r="D20" s="568"/>
      <c r="E20" s="568"/>
      <c r="F20" s="568"/>
    </row>
    <row r="21" spans="1:13" s="565" customFormat="1" ht="15" customHeight="1">
      <c r="A21" s="567"/>
      <c r="B21" s="566" t="s">
        <v>272</v>
      </c>
      <c r="C21" s="568"/>
      <c r="D21" s="568"/>
      <c r="E21" s="568"/>
      <c r="F21" s="568"/>
    </row>
    <row r="22" spans="1:13" s="565" customFormat="1" ht="15" customHeight="1">
      <c r="A22" s="567"/>
      <c r="B22" s="569"/>
      <c r="C22" s="568"/>
      <c r="D22" s="568"/>
      <c r="E22" s="568"/>
      <c r="F22" s="568"/>
    </row>
    <row r="23" spans="1:13" s="565" customFormat="1" ht="15" customHeight="1">
      <c r="A23" s="567"/>
      <c r="B23" s="566" t="s">
        <v>271</v>
      </c>
      <c r="C23" s="566"/>
      <c r="D23" s="566"/>
      <c r="E23" s="566"/>
      <c r="F23" s="566"/>
      <c r="G23" s="566"/>
      <c r="H23" s="566"/>
    </row>
    <row r="24" spans="1:13" s="565" customFormat="1" ht="15" customHeight="1">
      <c r="A24" s="567"/>
      <c r="B24" s="566" t="s">
        <v>270</v>
      </c>
      <c r="C24" s="566"/>
      <c r="D24" s="566"/>
      <c r="E24" s="566"/>
      <c r="F24" s="566"/>
      <c r="G24" s="566"/>
      <c r="H24" s="566"/>
    </row>
    <row r="25" spans="1:13" s="565" customFormat="1" ht="15" customHeight="1">
      <c r="A25" s="567"/>
      <c r="B25" s="566" t="s">
        <v>269</v>
      </c>
      <c r="C25" s="566"/>
      <c r="D25" s="566"/>
      <c r="E25" s="566"/>
      <c r="F25" s="566"/>
      <c r="G25" s="566"/>
      <c r="H25" s="566"/>
    </row>
    <row r="26" spans="1:13" s="565" customFormat="1" ht="15" customHeight="1">
      <c r="A26" s="567"/>
      <c r="B26" s="566" t="s">
        <v>268</v>
      </c>
      <c r="C26" s="566"/>
      <c r="D26" s="566"/>
      <c r="E26" s="566"/>
      <c r="F26" s="566"/>
      <c r="G26" s="566"/>
      <c r="H26" s="566"/>
    </row>
    <row r="27" spans="1:13" s="565" customFormat="1" ht="15" customHeight="1">
      <c r="A27" s="567"/>
      <c r="B27" s="566" t="s">
        <v>267</v>
      </c>
      <c r="C27" s="566"/>
      <c r="D27" s="566"/>
      <c r="E27" s="566"/>
      <c r="F27" s="566"/>
      <c r="G27" s="566"/>
      <c r="H27" s="566"/>
    </row>
    <row r="28" spans="1:13" s="565" customFormat="1" ht="15" customHeight="1">
      <c r="A28" s="567"/>
      <c r="B28" s="566" t="s">
        <v>266</v>
      </c>
      <c r="C28" s="566"/>
      <c r="D28" s="566"/>
      <c r="E28" s="566"/>
      <c r="F28" s="566"/>
      <c r="G28" s="566"/>
      <c r="H28" s="566"/>
    </row>
    <row r="29" spans="1:13" s="565" customFormat="1" ht="15" customHeight="1">
      <c r="A29" s="567"/>
      <c r="B29" s="566" t="s">
        <v>265</v>
      </c>
      <c r="C29" s="566"/>
      <c r="D29" s="566"/>
      <c r="E29" s="566"/>
      <c r="F29" s="566"/>
      <c r="G29" s="566"/>
      <c r="H29" s="566"/>
    </row>
    <row r="30" spans="1:13" s="565" customFormat="1" ht="15" customHeight="1">
      <c r="A30" s="567"/>
      <c r="B30" s="566" t="s">
        <v>264</v>
      </c>
      <c r="C30" s="566"/>
      <c r="D30" s="566"/>
      <c r="E30" s="566"/>
      <c r="F30" s="566"/>
      <c r="G30" s="566"/>
      <c r="H30" s="566"/>
    </row>
    <row r="31" spans="1:13" ht="15" customHeight="1">
      <c r="A31" s="562"/>
      <c r="B31" s="564"/>
    </row>
    <row r="32" spans="1:13" ht="15" customHeight="1">
      <c r="A32" s="562"/>
      <c r="B32" s="564"/>
    </row>
    <row r="33" spans="1:13" ht="15" customHeight="1">
      <c r="A33" s="562"/>
      <c r="B33" s="586" t="s">
        <v>47</v>
      </c>
      <c r="C33" s="586"/>
      <c r="D33" s="586"/>
      <c r="E33" s="586"/>
      <c r="F33" s="586"/>
      <c r="G33" s="586"/>
      <c r="H33" s="586"/>
      <c r="I33" s="586"/>
      <c r="J33" s="586"/>
      <c r="K33" s="586"/>
      <c r="L33" s="586"/>
      <c r="M33" s="586"/>
    </row>
    <row r="34" spans="1:13" ht="5.0999999999999996" customHeight="1">
      <c r="A34" s="562"/>
      <c r="B34" s="563"/>
      <c r="C34" s="563"/>
      <c r="D34" s="563"/>
      <c r="E34" s="563"/>
      <c r="F34" s="563"/>
      <c r="G34" s="563"/>
      <c r="H34" s="563"/>
      <c r="I34" s="563"/>
      <c r="J34" s="563"/>
      <c r="K34" s="558"/>
      <c r="L34" s="558"/>
    </row>
    <row r="35" spans="1:13" ht="14.25">
      <c r="A35" s="562"/>
      <c r="B35" s="559" t="s">
        <v>48</v>
      </c>
      <c r="C35" s="559"/>
      <c r="D35" s="559"/>
      <c r="E35" s="559"/>
      <c r="F35" s="559"/>
      <c r="G35" s="559"/>
      <c r="H35" s="559"/>
      <c r="I35" s="559"/>
      <c r="J35" s="559"/>
      <c r="K35" s="558"/>
      <c r="L35" s="558"/>
    </row>
    <row r="36" spans="1:13" ht="5.0999999999999996" customHeight="1">
      <c r="A36" s="562"/>
      <c r="B36" s="559"/>
      <c r="C36" s="559"/>
      <c r="D36" s="559"/>
      <c r="E36" s="559"/>
      <c r="F36" s="559"/>
      <c r="G36" s="559"/>
      <c r="H36" s="559"/>
      <c r="I36" s="559"/>
      <c r="J36" s="559"/>
      <c r="K36" s="558"/>
      <c r="L36" s="558"/>
    </row>
    <row r="37" spans="1:13" ht="14.25">
      <c r="A37" s="562"/>
      <c r="B37" s="561" t="s">
        <v>263</v>
      </c>
      <c r="C37" s="560"/>
      <c r="D37" s="560"/>
      <c r="E37" s="560"/>
      <c r="F37" s="559"/>
      <c r="G37" s="559"/>
      <c r="H37" s="559"/>
      <c r="I37" s="559"/>
      <c r="J37" s="559"/>
      <c r="K37" s="558"/>
      <c r="L37" s="558"/>
      <c r="M37" s="557"/>
    </row>
    <row r="38" spans="1:13" ht="14.25">
      <c r="A38" s="562"/>
      <c r="B38" s="561" t="s">
        <v>262</v>
      </c>
      <c r="C38" s="560"/>
      <c r="D38" s="560"/>
      <c r="E38" s="560"/>
      <c r="F38" s="559"/>
      <c r="G38" s="559"/>
      <c r="H38" s="559"/>
      <c r="I38" s="559"/>
      <c r="J38" s="559"/>
      <c r="K38" s="558"/>
      <c r="L38" s="558"/>
    </row>
    <row r="39" spans="1:13" ht="14.25">
      <c r="A39" s="562"/>
      <c r="B39" s="561" t="s">
        <v>261</v>
      </c>
      <c r="C39" s="560"/>
      <c r="D39" s="560"/>
      <c r="E39" s="560"/>
      <c r="F39" s="559"/>
      <c r="G39" s="559"/>
      <c r="H39" s="559"/>
      <c r="I39" s="559"/>
      <c r="J39" s="559"/>
      <c r="K39" s="558"/>
      <c r="L39" s="558"/>
      <c r="M39" s="557"/>
    </row>
    <row r="40" spans="1:13" ht="14.25">
      <c r="A40" s="562"/>
      <c r="B40" s="561" t="s">
        <v>260</v>
      </c>
      <c r="C40" s="560"/>
      <c r="D40" s="560"/>
      <c r="E40" s="560"/>
      <c r="F40" s="559"/>
      <c r="G40" s="559"/>
      <c r="H40" s="559"/>
      <c r="I40" s="559"/>
      <c r="J40" s="559"/>
      <c r="K40" s="558"/>
      <c r="L40" s="558"/>
    </row>
    <row r="41" spans="1:13" ht="14.25">
      <c r="A41" s="562"/>
      <c r="B41" s="561" t="s">
        <v>259</v>
      </c>
      <c r="C41" s="560"/>
      <c r="D41" s="560"/>
      <c r="E41" s="560"/>
      <c r="F41" s="559"/>
      <c r="G41" s="559"/>
      <c r="H41" s="559"/>
      <c r="I41" s="559"/>
      <c r="J41" s="559"/>
      <c r="K41" s="558"/>
      <c r="L41" s="558"/>
      <c r="M41" s="557"/>
    </row>
  </sheetData>
  <sheetProtection algorithmName="SHA-256" hashValue="1lAqOmR1oP5Lw+DEfwsVAgWk4emgErP/PUsFrw4ghBI=" saltValue="cYGeX7geiqI2cFVnVE3VMA==" spinCount="100000" sheet="1" objects="1" scenarios="1"/>
  <mergeCells count="10">
    <mergeCell ref="B1:M1"/>
    <mergeCell ref="B3:M3"/>
    <mergeCell ref="B6:M6"/>
    <mergeCell ref="B9:M9"/>
    <mergeCell ref="B11:F11"/>
    <mergeCell ref="B33:M33"/>
    <mergeCell ref="B15:F15"/>
    <mergeCell ref="B17:F17"/>
    <mergeCell ref="B19:L19"/>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c r="L1" s="593" t="s">
        <v>244</v>
      </c>
      <c r="M1" s="593"/>
      <c r="N1" s="593"/>
      <c r="O1" s="593"/>
    </row>
    <row r="2" spans="2:15" ht="12" customHeight="1">
      <c r="C2" s="107"/>
      <c r="D2" s="107"/>
      <c r="E2" s="107"/>
      <c r="F2" s="107"/>
      <c r="G2" s="107"/>
      <c r="H2" s="107"/>
      <c r="I2" s="107"/>
      <c r="J2" s="107"/>
      <c r="K2" s="107"/>
      <c r="L2" s="593"/>
      <c r="M2" s="593"/>
      <c r="N2" s="593"/>
      <c r="O2" s="593"/>
    </row>
    <row r="3" spans="2:15" s="12" customFormat="1" ht="12" customHeight="1">
      <c r="C3" s="126"/>
      <c r="D3" s="74"/>
      <c r="E3" s="74"/>
      <c r="F3" s="74"/>
      <c r="G3" s="74"/>
      <c r="H3" s="74"/>
      <c r="I3" s="74"/>
      <c r="J3" s="74"/>
      <c r="K3" s="74"/>
      <c r="L3" s="74"/>
      <c r="M3" s="74"/>
      <c r="N3" s="74"/>
      <c r="O3" s="74"/>
    </row>
    <row r="4" spans="2:15" s="99" customFormat="1" ht="19.350000000000001" customHeight="1">
      <c r="B4" s="168" t="s">
        <v>144</v>
      </c>
      <c r="C4" s="168" t="s">
        <v>65</v>
      </c>
      <c r="D4" s="195"/>
      <c r="E4" s="196"/>
      <c r="F4" s="196"/>
      <c r="G4" s="196"/>
      <c r="H4" s="169"/>
      <c r="I4" s="133"/>
      <c r="J4" s="197"/>
      <c r="K4" s="133"/>
      <c r="L4" s="198"/>
      <c r="M4" s="198"/>
      <c r="N4" s="133"/>
      <c r="O4" s="133"/>
    </row>
    <row r="5" spans="2:15" s="99" customFormat="1" ht="6.95" customHeight="1">
      <c r="B5" s="169"/>
      <c r="C5" s="199"/>
      <c r="D5" s="169"/>
      <c r="E5" s="169"/>
      <c r="F5" s="169"/>
      <c r="G5" s="169"/>
      <c r="H5" s="169"/>
      <c r="I5" s="198"/>
      <c r="J5" s="198"/>
      <c r="K5" s="133"/>
      <c r="L5" s="198"/>
      <c r="M5" s="198"/>
      <c r="N5" s="133"/>
      <c r="O5" s="133"/>
    </row>
    <row r="6" spans="2:15" s="99" customFormat="1" ht="18" customHeight="1">
      <c r="B6" s="169"/>
      <c r="C6" s="200" t="s">
        <v>140</v>
      </c>
      <c r="D6" s="169"/>
      <c r="E6" s="201" t="s">
        <v>9</v>
      </c>
      <c r="F6" s="202"/>
      <c r="G6" s="203"/>
      <c r="H6" s="203"/>
      <c r="I6" s="203"/>
      <c r="J6" s="198"/>
      <c r="K6" s="198"/>
      <c r="L6" s="198"/>
      <c r="M6" s="198"/>
      <c r="N6" s="133"/>
      <c r="O6" s="133"/>
    </row>
    <row r="7" spans="2:15" s="99" customFormat="1" ht="17.100000000000001" customHeight="1">
      <c r="B7" s="133"/>
      <c r="C7" s="518" t="s">
        <v>9</v>
      </c>
      <c r="D7" s="204"/>
      <c r="E7" s="204"/>
      <c r="F7" s="136" t="s">
        <v>2</v>
      </c>
      <c r="G7" s="136" t="s">
        <v>3</v>
      </c>
      <c r="H7" s="136" t="s">
        <v>5</v>
      </c>
      <c r="I7" s="136" t="s">
        <v>4</v>
      </c>
      <c r="J7" s="136" t="s">
        <v>1</v>
      </c>
      <c r="K7" s="136" t="s">
        <v>0</v>
      </c>
      <c r="L7" s="136" t="s">
        <v>6</v>
      </c>
      <c r="M7" s="136" t="s">
        <v>7</v>
      </c>
      <c r="N7" s="136"/>
      <c r="O7" s="205" t="s">
        <v>8</v>
      </c>
    </row>
    <row r="8" spans="2:15" s="99" customFormat="1" ht="5.0999999999999996" customHeight="1">
      <c r="B8" s="133"/>
      <c r="C8" s="206"/>
      <c r="D8" s="165"/>
      <c r="E8" s="165"/>
      <c r="F8" s="207"/>
      <c r="G8" s="207"/>
      <c r="H8" s="207"/>
      <c r="I8" s="207"/>
      <c r="J8" s="207"/>
      <c r="K8" s="207"/>
      <c r="L8" s="207"/>
      <c r="M8" s="207"/>
      <c r="N8" s="207"/>
      <c r="O8" s="208"/>
    </row>
    <row r="9" spans="2:15" s="99" customFormat="1" ht="14.1" customHeight="1">
      <c r="B9" s="133"/>
      <c r="C9" s="209" t="str">
        <f>CONCATENATE([21]Data!C12," ",[21]Data!I12)</f>
        <v>August 2017</v>
      </c>
      <c r="D9" s="165"/>
      <c r="E9" s="165"/>
      <c r="F9" s="515">
        <v>41</v>
      </c>
      <c r="G9" s="515">
        <v>26</v>
      </c>
      <c r="H9" s="515">
        <v>17</v>
      </c>
      <c r="I9" s="515">
        <v>15</v>
      </c>
      <c r="J9" s="515">
        <v>11</v>
      </c>
      <c r="K9" s="515">
        <v>2</v>
      </c>
      <c r="L9" s="515">
        <v>0</v>
      </c>
      <c r="M9" s="515">
        <v>0</v>
      </c>
      <c r="N9" s="515"/>
      <c r="O9" s="515">
        <f>SUM(F9:M9)</f>
        <v>112</v>
      </c>
    </row>
    <row r="10" spans="2:15" s="99" customFormat="1" ht="14.1" customHeight="1">
      <c r="B10" s="133"/>
      <c r="C10" s="209" t="str">
        <f>CONCATENATE([21]Data!C12," ",[21]Data!E12)</f>
        <v>August 2018</v>
      </c>
      <c r="D10" s="165"/>
      <c r="E10" s="165"/>
      <c r="F10" s="515">
        <v>34</v>
      </c>
      <c r="G10" s="515">
        <v>18</v>
      </c>
      <c r="H10" s="515">
        <v>28</v>
      </c>
      <c r="I10" s="515">
        <v>3</v>
      </c>
      <c r="J10" s="515">
        <v>14</v>
      </c>
      <c r="K10" s="515">
        <v>2</v>
      </c>
      <c r="L10" s="515">
        <v>3</v>
      </c>
      <c r="M10" s="515">
        <v>0</v>
      </c>
      <c r="N10" s="515"/>
      <c r="O10" s="515">
        <f>SUM(F10:M10)</f>
        <v>102</v>
      </c>
    </row>
    <row r="11" spans="2:15" s="99" customFormat="1" ht="3.6" customHeight="1">
      <c r="B11" s="133"/>
      <c r="C11" s="493"/>
      <c r="D11" s="639"/>
      <c r="E11" s="639"/>
      <c r="F11" s="210"/>
      <c r="G11" s="210"/>
      <c r="H11" s="210"/>
      <c r="I11" s="210"/>
      <c r="J11" s="210"/>
      <c r="K11" s="211"/>
      <c r="L11" s="211"/>
      <c r="M11" s="211"/>
      <c r="N11" s="95"/>
      <c r="O11" s="134"/>
    </row>
    <row r="12" spans="2:15" s="99" customFormat="1" ht="14.1" customHeight="1">
      <c r="B12" s="133"/>
      <c r="C12" s="206" t="s">
        <v>51</v>
      </c>
      <c r="D12" s="212"/>
      <c r="E12" s="594">
        <f>((F10-F9)/F9)*100</f>
        <v>-17.073170731707318</v>
      </c>
      <c r="F12" s="594"/>
      <c r="G12" s="536">
        <f t="shared" ref="G12:O12" si="0">((G10-G9)/G9)*100</f>
        <v>-30.76923076923077</v>
      </c>
      <c r="H12" s="536">
        <f t="shared" si="0"/>
        <v>64.705882352941174</v>
      </c>
      <c r="I12" s="536">
        <f t="shared" si="0"/>
        <v>-80</v>
      </c>
      <c r="J12" s="536">
        <f t="shared" si="0"/>
        <v>27.27272727272727</v>
      </c>
      <c r="K12" s="536">
        <f t="shared" si="0"/>
        <v>0</v>
      </c>
      <c r="L12" s="536" t="s">
        <v>242</v>
      </c>
      <c r="M12" s="536" t="s">
        <v>242</v>
      </c>
      <c r="N12" s="536"/>
      <c r="O12" s="536">
        <f t="shared" si="0"/>
        <v>-8.9285714285714288</v>
      </c>
    </row>
    <row r="13" spans="2:15" s="99" customFormat="1" ht="9.9499999999999993" customHeight="1">
      <c r="B13" s="133"/>
      <c r="C13" s="213"/>
      <c r="D13" s="165"/>
      <c r="E13" s="214"/>
      <c r="F13" s="431"/>
      <c r="G13" s="215"/>
      <c r="H13" s="215"/>
      <c r="I13" s="215"/>
      <c r="J13" s="215"/>
      <c r="K13" s="150"/>
      <c r="L13" s="150"/>
      <c r="M13" s="150"/>
      <c r="N13" s="150"/>
      <c r="O13" s="137"/>
    </row>
    <row r="14" spans="2:15" s="99" customFormat="1" ht="18" customHeight="1">
      <c r="B14" s="133"/>
      <c r="C14" s="200" t="s">
        <v>141</v>
      </c>
      <c r="D14" s="169"/>
      <c r="E14" s="216" t="s">
        <v>145</v>
      </c>
      <c r="F14" s="217"/>
      <c r="G14" s="169"/>
      <c r="H14" s="169"/>
      <c r="I14" s="198"/>
      <c r="J14" s="198"/>
      <c r="K14" s="150"/>
      <c r="L14" s="150"/>
      <c r="M14" s="150"/>
      <c r="N14" s="150"/>
      <c r="O14" s="137"/>
    </row>
    <row r="15" spans="2:15" s="99" customFormat="1" ht="17.100000000000001" customHeight="1">
      <c r="B15" s="133"/>
      <c r="C15" s="518" t="s">
        <v>15</v>
      </c>
      <c r="D15" s="218"/>
      <c r="E15" s="218"/>
      <c r="F15" s="136" t="s">
        <v>2</v>
      </c>
      <c r="G15" s="136" t="s">
        <v>3</v>
      </c>
      <c r="H15" s="136" t="s">
        <v>5</v>
      </c>
      <c r="I15" s="136" t="s">
        <v>4</v>
      </c>
      <c r="J15" s="136" t="s">
        <v>1</v>
      </c>
      <c r="K15" s="136" t="s">
        <v>0</v>
      </c>
      <c r="L15" s="136" t="s">
        <v>6</v>
      </c>
      <c r="M15" s="136" t="s">
        <v>7</v>
      </c>
      <c r="N15" s="219"/>
      <c r="O15" s="205" t="s">
        <v>8</v>
      </c>
    </row>
    <row r="16" spans="2:15" s="99" customFormat="1" ht="5.0999999999999996" customHeight="1">
      <c r="B16" s="133"/>
      <c r="C16" s="220"/>
      <c r="D16" s="221"/>
      <c r="E16" s="221"/>
      <c r="F16" s="222"/>
      <c r="G16" s="222"/>
      <c r="H16" s="222"/>
      <c r="I16" s="222"/>
      <c r="J16" s="222"/>
      <c r="K16" s="222"/>
      <c r="L16" s="222"/>
      <c r="M16" s="222"/>
      <c r="N16" s="222"/>
      <c r="O16" s="97"/>
    </row>
    <row r="17" spans="1:15" s="99" customFormat="1" ht="14.45" customHeight="1">
      <c r="B17" s="133"/>
      <c r="C17" s="223" t="str">
        <f>CONCATENATE("January ",[21]Data!I12," - ",[21]Data!C8," ",[21]Data!I12)</f>
        <v>January 2017 - August 2017</v>
      </c>
      <c r="D17" s="165"/>
      <c r="E17" s="165"/>
      <c r="F17" s="515">
        <v>254</v>
      </c>
      <c r="G17" s="515">
        <v>168</v>
      </c>
      <c r="H17" s="515">
        <v>158</v>
      </c>
      <c r="I17" s="515">
        <v>65</v>
      </c>
      <c r="J17" s="515">
        <v>97</v>
      </c>
      <c r="K17" s="515">
        <v>21</v>
      </c>
      <c r="L17" s="515">
        <v>20</v>
      </c>
      <c r="M17" s="515">
        <v>4</v>
      </c>
      <c r="N17" s="515"/>
      <c r="O17" s="515">
        <f>SUM(F17:M17)</f>
        <v>787</v>
      </c>
    </row>
    <row r="18" spans="1:15" s="99" customFormat="1" ht="14.45" customHeight="1">
      <c r="B18" s="133"/>
      <c r="C18" s="223" t="str">
        <f>CONCATENATE("January ",[21]Data!E12," - ",[21]Data!C8," ",[21]Data!E8)</f>
        <v>January 2018 - August 2018</v>
      </c>
      <c r="D18" s="165"/>
      <c r="E18" s="165"/>
      <c r="F18" s="515">
        <v>245</v>
      </c>
      <c r="G18" s="515">
        <v>135</v>
      </c>
      <c r="H18" s="515">
        <v>177</v>
      </c>
      <c r="I18" s="515">
        <v>45</v>
      </c>
      <c r="J18" s="515">
        <v>106</v>
      </c>
      <c r="K18" s="515">
        <v>21</v>
      </c>
      <c r="L18" s="515">
        <v>34</v>
      </c>
      <c r="M18" s="515">
        <v>7</v>
      </c>
      <c r="N18" s="515"/>
      <c r="O18" s="515">
        <f>SUM(F18:M18)</f>
        <v>770</v>
      </c>
    </row>
    <row r="19" spans="1:15" s="99" customFormat="1" ht="3.6" customHeight="1">
      <c r="B19" s="133"/>
      <c r="C19" s="224"/>
      <c r="D19" s="224"/>
      <c r="E19" s="224"/>
      <c r="F19" s="140"/>
      <c r="G19" s="140"/>
      <c r="H19" s="140"/>
      <c r="I19" s="140"/>
      <c r="J19" s="140"/>
      <c r="K19" s="140"/>
      <c r="L19" s="140"/>
      <c r="M19" s="140"/>
      <c r="N19" s="140"/>
      <c r="O19" s="140"/>
    </row>
    <row r="20" spans="1:15" s="100" customFormat="1" ht="14.1" customHeight="1">
      <c r="C20" s="225" t="s">
        <v>51</v>
      </c>
      <c r="D20" s="226"/>
      <c r="E20" s="226"/>
      <c r="F20" s="227">
        <f t="shared" ref="F20:O20" si="1">((F18-F17)/F17)*100</f>
        <v>-3.5433070866141732</v>
      </c>
      <c r="G20" s="227">
        <f t="shared" si="1"/>
        <v>-19.642857142857142</v>
      </c>
      <c r="H20" s="227">
        <f t="shared" si="1"/>
        <v>12.025316455696203</v>
      </c>
      <c r="I20" s="227">
        <f t="shared" si="1"/>
        <v>-30.76923076923077</v>
      </c>
      <c r="J20" s="227">
        <f t="shared" si="1"/>
        <v>9.2783505154639183</v>
      </c>
      <c r="K20" s="227">
        <f t="shared" si="1"/>
        <v>0</v>
      </c>
      <c r="L20" s="227">
        <f t="shared" si="1"/>
        <v>70</v>
      </c>
      <c r="M20" s="227">
        <f t="shared" si="1"/>
        <v>75</v>
      </c>
      <c r="N20" s="227"/>
      <c r="O20" s="227">
        <f t="shared" si="1"/>
        <v>-2.1601016518424396</v>
      </c>
    </row>
    <row r="21" spans="1:15" s="105" customFormat="1" ht="9.9499999999999993" customHeight="1">
      <c r="A21" s="146"/>
      <c r="B21" s="146"/>
      <c r="C21" s="228"/>
      <c r="D21" s="228"/>
      <c r="E21" s="228"/>
      <c r="F21" s="141"/>
      <c r="G21" s="141"/>
      <c r="H21" s="141"/>
      <c r="I21" s="141"/>
      <c r="J21" s="141"/>
      <c r="K21" s="141"/>
      <c r="L21" s="141"/>
      <c r="M21" s="141"/>
      <c r="N21" s="229"/>
      <c r="O21" s="141"/>
    </row>
    <row r="22" spans="1:15" s="105" customFormat="1" ht="18" customHeight="1">
      <c r="A22" s="146"/>
      <c r="B22" s="146"/>
      <c r="C22" s="200" t="s">
        <v>147</v>
      </c>
      <c r="D22" s="170"/>
      <c r="E22" s="216" t="str">
        <f>CONCATENATE("Year ending"," ",$AI$7)</f>
        <v xml:space="preserve">Year ending </v>
      </c>
      <c r="F22" s="170"/>
      <c r="G22" s="170"/>
      <c r="H22" s="170"/>
      <c r="I22" s="156"/>
      <c r="J22" s="156"/>
      <c r="K22" s="156"/>
      <c r="L22" s="156"/>
      <c r="M22" s="156"/>
      <c r="N22" s="156"/>
      <c r="O22" s="156"/>
    </row>
    <row r="23" spans="1:15" s="72" customFormat="1" ht="12" customHeight="1">
      <c r="B23" s="156"/>
      <c r="C23" s="516" t="s">
        <v>120</v>
      </c>
      <c r="D23" s="231"/>
      <c r="E23" s="231"/>
      <c r="F23" s="595" t="s">
        <v>2</v>
      </c>
      <c r="G23" s="595" t="s">
        <v>3</v>
      </c>
      <c r="H23" s="595" t="s">
        <v>5</v>
      </c>
      <c r="I23" s="595" t="s">
        <v>4</v>
      </c>
      <c r="J23" s="595" t="s">
        <v>1</v>
      </c>
      <c r="K23" s="595" t="s">
        <v>0</v>
      </c>
      <c r="L23" s="595" t="s">
        <v>6</v>
      </c>
      <c r="M23" s="595" t="s">
        <v>7</v>
      </c>
      <c r="N23" s="599"/>
      <c r="O23" s="597" t="s">
        <v>8</v>
      </c>
    </row>
    <row r="24" spans="1:15" s="106" customFormat="1" ht="12" customHeight="1">
      <c r="C24" s="517" t="str">
        <f>CONCATENATE("ended ",[21]Data!C12)</f>
        <v>ended August</v>
      </c>
      <c r="D24" s="232"/>
      <c r="E24" s="232"/>
      <c r="F24" s="596"/>
      <c r="G24" s="596"/>
      <c r="H24" s="596"/>
      <c r="I24" s="596"/>
      <c r="J24" s="596"/>
      <c r="K24" s="596"/>
      <c r="L24" s="596"/>
      <c r="M24" s="596"/>
      <c r="N24" s="600"/>
      <c r="O24" s="598"/>
    </row>
    <row r="25" spans="1:15" s="71" customFormat="1" ht="5.0999999999999996" customHeight="1">
      <c r="B25" s="155"/>
      <c r="C25" s="233"/>
      <c r="D25" s="234"/>
      <c r="E25" s="157"/>
      <c r="F25" s="235"/>
      <c r="G25" s="129"/>
      <c r="H25" s="129"/>
      <c r="I25" s="129"/>
      <c r="J25" s="129"/>
      <c r="K25" s="129"/>
      <c r="L25" s="129"/>
      <c r="M25" s="129"/>
      <c r="N25" s="129"/>
      <c r="O25" s="129"/>
    </row>
    <row r="26" spans="1:15" s="71" customFormat="1" ht="14.1" customHeight="1">
      <c r="B26" s="155"/>
      <c r="C26" s="236">
        <v>2014</v>
      </c>
      <c r="D26" s="155"/>
      <c r="E26" s="157"/>
      <c r="F26" s="515">
        <v>324</v>
      </c>
      <c r="G26" s="515">
        <v>255</v>
      </c>
      <c r="H26" s="515">
        <v>230</v>
      </c>
      <c r="I26" s="515">
        <v>84</v>
      </c>
      <c r="J26" s="515">
        <v>165</v>
      </c>
      <c r="K26" s="515">
        <v>39</v>
      </c>
      <c r="L26" s="515">
        <v>41</v>
      </c>
      <c r="M26" s="515">
        <v>8</v>
      </c>
      <c r="N26" s="107"/>
      <c r="O26" s="515">
        <v>1146</v>
      </c>
    </row>
    <row r="27" spans="1:15" s="71" customFormat="1" ht="14.1" customHeight="1">
      <c r="B27" s="155"/>
      <c r="C27" s="236">
        <v>2015</v>
      </c>
      <c r="D27" s="155"/>
      <c r="E27" s="157"/>
      <c r="F27" s="515">
        <v>329</v>
      </c>
      <c r="G27" s="515">
        <v>255</v>
      </c>
      <c r="H27" s="515">
        <v>233</v>
      </c>
      <c r="I27" s="515">
        <v>111</v>
      </c>
      <c r="J27" s="515">
        <v>176</v>
      </c>
      <c r="K27" s="515">
        <v>34</v>
      </c>
      <c r="L27" s="515">
        <v>45</v>
      </c>
      <c r="M27" s="515">
        <v>12</v>
      </c>
      <c r="N27" s="107"/>
      <c r="O27" s="515">
        <v>1195</v>
      </c>
    </row>
    <row r="28" spans="1:15" s="101" customFormat="1" ht="14.1" customHeight="1">
      <c r="C28" s="236">
        <v>2016</v>
      </c>
      <c r="E28" s="237"/>
      <c r="F28" s="515">
        <v>382</v>
      </c>
      <c r="G28" s="515">
        <v>278</v>
      </c>
      <c r="H28" s="515">
        <v>247</v>
      </c>
      <c r="I28" s="515">
        <v>92</v>
      </c>
      <c r="J28" s="515">
        <v>179</v>
      </c>
      <c r="K28" s="515">
        <v>36</v>
      </c>
      <c r="L28" s="515">
        <v>44</v>
      </c>
      <c r="M28" s="515">
        <v>13</v>
      </c>
      <c r="N28" s="107"/>
      <c r="O28" s="515">
        <v>1271</v>
      </c>
    </row>
    <row r="29" spans="1:15" s="71" customFormat="1" ht="14.1" customHeight="1">
      <c r="B29" s="155"/>
      <c r="C29" s="236">
        <v>2017</v>
      </c>
      <c r="D29" s="155"/>
      <c r="E29" s="157"/>
      <c r="F29" s="515">
        <v>370</v>
      </c>
      <c r="G29" s="515">
        <v>257</v>
      </c>
      <c r="H29" s="515">
        <v>246</v>
      </c>
      <c r="I29" s="515">
        <v>98</v>
      </c>
      <c r="J29" s="515">
        <v>166</v>
      </c>
      <c r="K29" s="515">
        <v>34</v>
      </c>
      <c r="L29" s="515">
        <v>36</v>
      </c>
      <c r="M29" s="515">
        <v>9</v>
      </c>
      <c r="N29" s="107"/>
      <c r="O29" s="515">
        <v>1216</v>
      </c>
    </row>
    <row r="30" spans="1:15" s="71" customFormat="1" ht="14.1" customHeight="1">
      <c r="B30" s="155"/>
      <c r="C30" s="236">
        <v>2018</v>
      </c>
      <c r="D30" s="155"/>
      <c r="E30" s="157"/>
      <c r="F30" s="515">
        <v>380</v>
      </c>
      <c r="G30" s="515">
        <v>226</v>
      </c>
      <c r="H30" s="515">
        <v>266</v>
      </c>
      <c r="I30" s="515">
        <v>80</v>
      </c>
      <c r="J30" s="515">
        <v>168</v>
      </c>
      <c r="K30" s="515">
        <v>34</v>
      </c>
      <c r="L30" s="515">
        <v>45</v>
      </c>
      <c r="M30" s="515">
        <v>8</v>
      </c>
      <c r="N30" s="107"/>
      <c r="O30" s="515">
        <v>1207</v>
      </c>
    </row>
    <row r="31" spans="1:15" s="71" customFormat="1" ht="3.6" customHeight="1">
      <c r="B31" s="155"/>
      <c r="C31" s="640"/>
      <c r="D31" s="133"/>
      <c r="E31" s="157"/>
      <c r="F31" s="515"/>
      <c r="G31" s="515"/>
      <c r="H31" s="515"/>
      <c r="I31" s="515"/>
      <c r="J31" s="515"/>
      <c r="K31" s="515"/>
      <c r="L31" s="515"/>
      <c r="M31" s="515"/>
      <c r="N31" s="515"/>
      <c r="O31" s="515"/>
    </row>
    <row r="32" spans="1:15" s="71" customFormat="1" ht="12" customHeight="1">
      <c r="B32" s="155"/>
      <c r="C32" s="238" t="s">
        <v>116</v>
      </c>
      <c r="D32" s="225"/>
      <c r="E32" s="239"/>
      <c r="F32" s="531">
        <f>((F30-F29)/F29)*100</f>
        <v>2.7027027027027026</v>
      </c>
      <c r="G32" s="531">
        <f t="shared" ref="G32:M32" si="2">((G30-G29)/G29)*100</f>
        <v>-12.062256809338521</v>
      </c>
      <c r="H32" s="531">
        <f t="shared" si="2"/>
        <v>8.1300813008130071</v>
      </c>
      <c r="I32" s="531">
        <f t="shared" si="2"/>
        <v>-18.367346938775512</v>
      </c>
      <c r="J32" s="531">
        <f t="shared" si="2"/>
        <v>1.2048192771084338</v>
      </c>
      <c r="K32" s="531">
        <f t="shared" si="2"/>
        <v>0</v>
      </c>
      <c r="L32" s="531">
        <f t="shared" si="2"/>
        <v>25</v>
      </c>
      <c r="M32" s="531">
        <f t="shared" si="2"/>
        <v>-11.111111111111111</v>
      </c>
      <c r="N32" s="531"/>
      <c r="O32" s="531">
        <f t="shared" ref="O32" si="3">((O30-O29)/O29)*100</f>
        <v>-0.74013157894736836</v>
      </c>
    </row>
    <row r="33" spans="1:15" s="97" customFormat="1" ht="12" customHeight="1">
      <c r="C33" s="213" t="s">
        <v>131</v>
      </c>
      <c r="D33" s="240"/>
      <c r="E33" s="241"/>
      <c r="F33" s="529">
        <f>(INDEX(LOGEST(F26:F30,$C$26:$C$30),1)-1)*100</f>
        <v>4.4595859060093668</v>
      </c>
      <c r="G33" s="529">
        <f t="shared" ref="G33:M33" si="4">(INDEX(LOGEST(G26:G30,$C$26:$C$30),1)-1)*100</f>
        <v>-2.3093619728338011</v>
      </c>
      <c r="H33" s="529">
        <f t="shared" si="4"/>
        <v>3.511518275195602</v>
      </c>
      <c r="I33" s="529">
        <f t="shared" si="4"/>
        <v>-2.19693843562353</v>
      </c>
      <c r="J33" s="529">
        <f t="shared" si="4"/>
        <v>-0.224339937734086</v>
      </c>
      <c r="K33" s="529">
        <f t="shared" si="4"/>
        <v>-2.7067161445867516</v>
      </c>
      <c r="L33" s="529">
        <f t="shared" si="4"/>
        <v>-0.36894477192389585</v>
      </c>
      <c r="M33" s="529">
        <f t="shared" si="4"/>
        <v>-2.8358342136926451</v>
      </c>
      <c r="N33" s="529"/>
      <c r="O33" s="529">
        <f t="shared" ref="O33" si="5">(INDEX(LOGEST(O26:O30,$C$26:$C$30),1)-1)*100</f>
        <v>1.2187797782679199</v>
      </c>
    </row>
    <row r="34" spans="1:15" s="98" customFormat="1" ht="12" customHeight="1">
      <c r="B34" s="157"/>
      <c r="C34" s="242" t="s">
        <v>129</v>
      </c>
      <c r="D34" s="240"/>
      <c r="E34" s="240"/>
      <c r="F34" s="157"/>
      <c r="G34" s="157"/>
      <c r="H34" s="157"/>
      <c r="I34" s="157"/>
      <c r="J34" s="157"/>
      <c r="K34" s="157"/>
      <c r="L34" s="157"/>
      <c r="M34" s="157"/>
      <c r="N34" s="157"/>
      <c r="O34" s="157"/>
    </row>
    <row r="35" spans="1:15" s="98" customFormat="1" ht="20.100000000000001" customHeight="1">
      <c r="A35" s="145"/>
      <c r="B35" s="157"/>
      <c r="C35" s="242"/>
      <c r="D35" s="240"/>
      <c r="E35" s="240"/>
      <c r="F35" s="157"/>
      <c r="G35" s="157"/>
      <c r="H35" s="157"/>
      <c r="I35" s="157"/>
      <c r="J35" s="157"/>
      <c r="K35" s="157"/>
      <c r="L35" s="157"/>
      <c r="M35" s="157"/>
      <c r="N35" s="157"/>
      <c r="O35" s="157"/>
    </row>
    <row r="36" spans="1:15" s="99" customFormat="1" ht="19.350000000000001" customHeight="1">
      <c r="B36" s="168" t="s">
        <v>146</v>
      </c>
      <c r="C36" s="168" t="s">
        <v>148</v>
      </c>
      <c r="D36" s="195"/>
      <c r="E36" s="196"/>
      <c r="F36" s="196"/>
      <c r="G36" s="196"/>
      <c r="H36" s="169"/>
      <c r="I36" s="169"/>
      <c r="J36" s="243"/>
      <c r="K36" s="133"/>
      <c r="L36" s="198"/>
      <c r="M36" s="198"/>
      <c r="N36" s="133"/>
      <c r="O36" s="133"/>
    </row>
    <row r="37" spans="1:15" s="71" customFormat="1" ht="6.95" customHeight="1">
      <c r="A37" s="144"/>
      <c r="B37" s="171"/>
      <c r="C37" s="171"/>
      <c r="D37" s="172"/>
      <c r="E37" s="172"/>
      <c r="F37" s="172"/>
      <c r="G37" s="172"/>
      <c r="H37" s="172"/>
      <c r="I37" s="172"/>
      <c r="J37" s="172"/>
      <c r="K37" s="157"/>
      <c r="L37" s="157"/>
      <c r="M37" s="158"/>
      <c r="N37" s="158"/>
      <c r="O37" s="158"/>
    </row>
    <row r="38" spans="1:15" s="71" customFormat="1" ht="18" customHeight="1">
      <c r="A38" s="144"/>
      <c r="B38" s="171"/>
      <c r="C38" s="200" t="s">
        <v>142</v>
      </c>
      <c r="D38" s="169"/>
      <c r="E38" s="216" t="s">
        <v>149</v>
      </c>
      <c r="F38" s="169"/>
      <c r="G38" s="169"/>
      <c r="H38" s="244"/>
      <c r="I38" s="244"/>
      <c r="J38" s="244"/>
      <c r="K38" s="157"/>
      <c r="L38" s="157"/>
      <c r="M38" s="158"/>
      <c r="N38" s="158"/>
      <c r="O38" s="158"/>
    </row>
    <row r="39" spans="1:15" s="71" customFormat="1" ht="12" customHeight="1">
      <c r="A39" s="144"/>
      <c r="B39" s="155"/>
      <c r="C39" s="516" t="s">
        <v>120</v>
      </c>
      <c r="D39" s="245"/>
      <c r="E39" s="641"/>
      <c r="F39" s="601" t="s">
        <v>16</v>
      </c>
      <c r="G39" s="603" t="s">
        <v>17</v>
      </c>
      <c r="H39" s="603"/>
      <c r="I39" s="603" t="s">
        <v>14</v>
      </c>
      <c r="J39" s="603"/>
      <c r="K39" s="603" t="s">
        <v>166</v>
      </c>
      <c r="L39" s="603"/>
      <c r="M39" s="605" t="s">
        <v>167</v>
      </c>
      <c r="N39" s="246"/>
      <c r="O39" s="595" t="s">
        <v>132</v>
      </c>
    </row>
    <row r="40" spans="1:15" s="71" customFormat="1" ht="12" customHeight="1">
      <c r="A40" s="144"/>
      <c r="B40" s="155"/>
      <c r="C40" s="517" t="str">
        <f>CONCATENATE("ended ",[21]Data!C12)</f>
        <v>ended August</v>
      </c>
      <c r="D40" s="247"/>
      <c r="E40" s="248"/>
      <c r="F40" s="602"/>
      <c r="G40" s="604"/>
      <c r="H40" s="604"/>
      <c r="I40" s="604"/>
      <c r="J40" s="604"/>
      <c r="K40" s="604"/>
      <c r="L40" s="604"/>
      <c r="M40" s="596"/>
      <c r="N40" s="535"/>
      <c r="O40" s="596"/>
    </row>
    <row r="41" spans="1:15" s="71" customFormat="1" ht="5.0999999999999996" customHeight="1">
      <c r="A41" s="144"/>
      <c r="B41" s="155"/>
      <c r="C41" s="249"/>
      <c r="D41" s="234"/>
      <c r="E41" s="157"/>
      <c r="F41" s="250"/>
      <c r="G41" s="251"/>
      <c r="H41" s="251"/>
      <c r="I41" s="251"/>
      <c r="J41" s="251"/>
      <c r="K41" s="251"/>
      <c r="L41" s="251"/>
      <c r="M41" s="138"/>
      <c r="N41" s="138"/>
      <c r="O41" s="138"/>
    </row>
    <row r="42" spans="1:15" s="71" customFormat="1" ht="14.1" customHeight="1">
      <c r="A42" s="144"/>
      <c r="B42" s="155"/>
      <c r="C42" s="236">
        <v>2014</v>
      </c>
      <c r="D42" s="155"/>
      <c r="E42" s="157"/>
      <c r="F42" s="515">
        <v>525</v>
      </c>
      <c r="G42" s="611">
        <v>219</v>
      </c>
      <c r="H42" s="611"/>
      <c r="I42" s="611">
        <v>156</v>
      </c>
      <c r="J42" s="611"/>
      <c r="K42" s="611">
        <v>193</v>
      </c>
      <c r="L42" s="611"/>
      <c r="M42" s="515">
        <v>52</v>
      </c>
      <c r="N42" s="252"/>
      <c r="O42" s="515">
        <v>1146</v>
      </c>
    </row>
    <row r="43" spans="1:15" s="71" customFormat="1" ht="14.1" customHeight="1">
      <c r="A43" s="144"/>
      <c r="B43" s="155"/>
      <c r="C43" s="236">
        <v>2015</v>
      </c>
      <c r="D43" s="155"/>
      <c r="E43" s="157"/>
      <c r="F43" s="515">
        <v>531</v>
      </c>
      <c r="G43" s="611">
        <v>251</v>
      </c>
      <c r="H43" s="611"/>
      <c r="I43" s="611">
        <v>165</v>
      </c>
      <c r="J43" s="611"/>
      <c r="K43" s="611">
        <v>211</v>
      </c>
      <c r="L43" s="611"/>
      <c r="M43" s="515">
        <v>32</v>
      </c>
      <c r="N43" s="252"/>
      <c r="O43" s="515">
        <v>1195</v>
      </c>
    </row>
    <row r="44" spans="1:15" s="71" customFormat="1" ht="14.1" customHeight="1">
      <c r="A44" s="144"/>
      <c r="B44" s="155"/>
      <c r="C44" s="236">
        <v>2016</v>
      </c>
      <c r="D44" s="101"/>
      <c r="E44" s="237"/>
      <c r="F44" s="515">
        <v>631</v>
      </c>
      <c r="G44" s="611">
        <v>212</v>
      </c>
      <c r="H44" s="611"/>
      <c r="I44" s="611">
        <v>166</v>
      </c>
      <c r="J44" s="611"/>
      <c r="K44" s="611">
        <v>225</v>
      </c>
      <c r="L44" s="611"/>
      <c r="M44" s="515">
        <v>36</v>
      </c>
      <c r="N44" s="252"/>
      <c r="O44" s="515">
        <v>1271</v>
      </c>
    </row>
    <row r="45" spans="1:15" s="71" customFormat="1" ht="14.1" customHeight="1">
      <c r="A45" s="144"/>
      <c r="B45" s="155"/>
      <c r="C45" s="236">
        <v>2017</v>
      </c>
      <c r="D45" s="155"/>
      <c r="E45" s="157"/>
      <c r="F45" s="515">
        <v>564</v>
      </c>
      <c r="G45" s="611">
        <v>222</v>
      </c>
      <c r="H45" s="611"/>
      <c r="I45" s="611">
        <v>162</v>
      </c>
      <c r="J45" s="611"/>
      <c r="K45" s="611">
        <v>231</v>
      </c>
      <c r="L45" s="611"/>
      <c r="M45" s="515">
        <v>29</v>
      </c>
      <c r="N45" s="252"/>
      <c r="O45" s="515">
        <v>1216</v>
      </c>
    </row>
    <row r="46" spans="1:15" s="71" customFormat="1" ht="14.1" customHeight="1">
      <c r="A46" s="144"/>
      <c r="B46" s="155"/>
      <c r="C46" s="236">
        <v>2018</v>
      </c>
      <c r="D46" s="155"/>
      <c r="E46" s="157"/>
      <c r="F46" s="515">
        <v>565</v>
      </c>
      <c r="G46" s="611">
        <v>216</v>
      </c>
      <c r="H46" s="611"/>
      <c r="I46" s="611">
        <v>182</v>
      </c>
      <c r="J46" s="611"/>
      <c r="K46" s="611">
        <v>192</v>
      </c>
      <c r="L46" s="611"/>
      <c r="M46" s="515">
        <v>43</v>
      </c>
      <c r="N46" s="252"/>
      <c r="O46" s="515">
        <v>1207</v>
      </c>
    </row>
    <row r="47" spans="1:15" s="71" customFormat="1" ht="3.6" customHeight="1">
      <c r="A47" s="144"/>
      <c r="B47" s="155"/>
      <c r="C47" s="133"/>
      <c r="D47" s="133"/>
      <c r="E47" s="157"/>
      <c r="F47" s="253"/>
      <c r="G47" s="254"/>
      <c r="H47" s="255"/>
      <c r="I47" s="254"/>
      <c r="J47" s="254"/>
      <c r="K47" s="254"/>
      <c r="L47" s="254"/>
      <c r="M47" s="256"/>
      <c r="N47" s="256"/>
      <c r="O47" s="257"/>
    </row>
    <row r="48" spans="1:15" s="71" customFormat="1" ht="12" customHeight="1">
      <c r="A48" s="144"/>
      <c r="B48" s="155"/>
      <c r="C48" s="206" t="s">
        <v>116</v>
      </c>
      <c r="D48" s="206"/>
      <c r="E48" s="258"/>
      <c r="F48" s="531">
        <f>((F46-F45)/F45)*100</f>
        <v>0.1773049645390071</v>
      </c>
      <c r="G48" s="607">
        <f t="shared" ref="G48:K48" si="6">((G46-G45)/G45)*100</f>
        <v>-2.7027027027027026</v>
      </c>
      <c r="H48" s="607"/>
      <c r="I48" s="607">
        <f t="shared" si="6"/>
        <v>12.345679012345679</v>
      </c>
      <c r="J48" s="607"/>
      <c r="K48" s="607">
        <f t="shared" si="6"/>
        <v>-16.883116883116884</v>
      </c>
      <c r="L48" s="607"/>
      <c r="M48" s="531">
        <f t="shared" ref="M48:O48" si="7">((M46-M45)/M45)*100</f>
        <v>48.275862068965516</v>
      </c>
      <c r="N48" s="531"/>
      <c r="O48" s="531">
        <f t="shared" si="7"/>
        <v>-0.74013157894736836</v>
      </c>
    </row>
    <row r="49" spans="1:15" s="71" customFormat="1" ht="12" customHeight="1">
      <c r="A49" s="144"/>
      <c r="B49" s="155"/>
      <c r="C49" s="213" t="s">
        <v>131</v>
      </c>
      <c r="D49" s="240"/>
      <c r="E49" s="240"/>
      <c r="F49" s="529">
        <f>(INDEX(LOGEST(F42:F46,$C$26:$C$30),1)-1)*100</f>
        <v>2.0930755630869768</v>
      </c>
      <c r="G49" s="608">
        <f t="shared" ref="G49:K49" si="8">(INDEX(LOGEST(G42:G46,$C$26:$C$30),1)-1)*100</f>
        <v>-1.492374065536195</v>
      </c>
      <c r="H49" s="608"/>
      <c r="I49" s="608">
        <f t="shared" si="8"/>
        <v>2.9419675997702566</v>
      </c>
      <c r="J49" s="608"/>
      <c r="K49" s="608">
        <f t="shared" si="8"/>
        <v>0.80492164788943388</v>
      </c>
      <c r="L49" s="608"/>
      <c r="M49" s="529">
        <f>(INDEX(LOGEST(M42:M46,$C$26:$C$30),1)-1)*100</f>
        <v>-4.6725832532109379</v>
      </c>
      <c r="N49" s="529"/>
      <c r="O49" s="529">
        <f>(INDEX(LOGEST(O42:O46,$C$26:$C$30),1)-1)*100</f>
        <v>1.2187797782679199</v>
      </c>
    </row>
    <row r="50" spans="1:15" s="71" customFormat="1" ht="12" customHeight="1">
      <c r="A50" s="155"/>
      <c r="B50" s="155"/>
      <c r="C50" s="242" t="s">
        <v>129</v>
      </c>
      <c r="D50" s="240"/>
      <c r="E50" s="155"/>
      <c r="F50" s="155"/>
      <c r="G50" s="155"/>
      <c r="H50" s="155"/>
      <c r="I50" s="155"/>
      <c r="J50" s="155"/>
      <c r="K50" s="155"/>
      <c r="L50" s="155"/>
      <c r="M50" s="155"/>
      <c r="N50" s="155"/>
      <c r="O50" s="155"/>
    </row>
    <row r="51" spans="1:15" s="71" customFormat="1" ht="9.9499999999999993" customHeight="1">
      <c r="A51" s="155"/>
      <c r="B51" s="155"/>
      <c r="C51" s="259"/>
      <c r="D51" s="133"/>
      <c r="E51" s="133"/>
      <c r="F51" s="133"/>
      <c r="G51" s="133"/>
      <c r="H51" s="133"/>
      <c r="I51" s="133"/>
      <c r="J51" s="133"/>
      <c r="K51" s="133"/>
      <c r="L51" s="133"/>
      <c r="M51" s="133"/>
      <c r="N51" s="133"/>
      <c r="O51" s="133"/>
    </row>
    <row r="52" spans="1:15" s="71" customFormat="1" ht="18" customHeight="1">
      <c r="A52" s="155"/>
      <c r="B52" s="155"/>
      <c r="C52" s="260" t="s">
        <v>143</v>
      </c>
      <c r="D52" s="261"/>
      <c r="E52" s="262" t="s">
        <v>183</v>
      </c>
      <c r="F52" s="169"/>
      <c r="G52" s="169"/>
      <c r="H52" s="244"/>
      <c r="I52" s="244"/>
      <c r="J52" s="154"/>
      <c r="K52" s="154"/>
      <c r="L52" s="154"/>
      <c r="M52" s="154"/>
      <c r="N52" s="154"/>
      <c r="O52" s="154"/>
    </row>
    <row r="53" spans="1:15" s="1" customFormat="1" ht="12" customHeight="1">
      <c r="A53" s="155"/>
      <c r="B53" s="155"/>
      <c r="C53" s="519" t="s">
        <v>119</v>
      </c>
      <c r="D53" s="605" t="s">
        <v>163</v>
      </c>
      <c r="E53" s="605"/>
      <c r="F53" s="605" t="s">
        <v>52</v>
      </c>
      <c r="G53" s="605"/>
      <c r="H53" s="609" t="s">
        <v>53</v>
      </c>
      <c r="I53" s="609"/>
      <c r="J53" s="605" t="s">
        <v>133</v>
      </c>
      <c r="K53" s="609" t="s">
        <v>134</v>
      </c>
      <c r="L53" s="609"/>
      <c r="M53" s="595" t="s">
        <v>135</v>
      </c>
      <c r="N53" s="263"/>
      <c r="O53" s="595" t="s">
        <v>132</v>
      </c>
    </row>
    <row r="54" spans="1:15" s="1" customFormat="1" ht="12" customHeight="1">
      <c r="A54" s="155"/>
      <c r="B54" s="155"/>
      <c r="C54" s="520" t="str">
        <f>CONCATENATE("ended ",[21]Data!C12)</f>
        <v>ended August</v>
      </c>
      <c r="D54" s="606"/>
      <c r="E54" s="606"/>
      <c r="F54" s="606"/>
      <c r="G54" s="606"/>
      <c r="H54" s="610"/>
      <c r="I54" s="610"/>
      <c r="J54" s="606"/>
      <c r="K54" s="610"/>
      <c r="L54" s="610"/>
      <c r="M54" s="596"/>
      <c r="N54" s="264"/>
      <c r="O54" s="596"/>
    </row>
    <row r="55" spans="1:15" ht="5.0999999999999996" customHeight="1">
      <c r="A55" s="107"/>
      <c r="B55" s="107"/>
      <c r="C55" s="242"/>
      <c r="D55" s="157"/>
      <c r="E55" s="235"/>
      <c r="F55" s="265"/>
      <c r="G55" s="235"/>
      <c r="H55" s="142"/>
      <c r="I55" s="266"/>
      <c r="J55" s="129"/>
      <c r="K55" s="142"/>
      <c r="L55" s="142"/>
      <c r="M55" s="235"/>
      <c r="N55" s="107"/>
      <c r="O55" s="142"/>
    </row>
    <row r="56" spans="1:15" ht="13.15" customHeight="1">
      <c r="A56" s="107"/>
      <c r="B56" s="107"/>
      <c r="C56" s="236">
        <v>2014</v>
      </c>
      <c r="D56" s="157"/>
      <c r="E56" s="515">
        <v>63</v>
      </c>
      <c r="F56" s="611">
        <v>217</v>
      </c>
      <c r="G56" s="611"/>
      <c r="H56" s="611">
        <v>234</v>
      </c>
      <c r="I56" s="611"/>
      <c r="J56" s="515">
        <v>375</v>
      </c>
      <c r="K56" s="611">
        <v>118</v>
      </c>
      <c r="L56" s="611"/>
      <c r="M56" s="515">
        <v>137</v>
      </c>
      <c r="N56" s="153"/>
      <c r="O56" s="515">
        <v>1146</v>
      </c>
    </row>
    <row r="57" spans="1:15" ht="13.15" customHeight="1">
      <c r="A57" s="107"/>
      <c r="B57" s="107"/>
      <c r="C57" s="236">
        <v>2015</v>
      </c>
      <c r="D57" s="157"/>
      <c r="E57" s="515">
        <v>74</v>
      </c>
      <c r="F57" s="611">
        <v>246</v>
      </c>
      <c r="G57" s="611"/>
      <c r="H57" s="611">
        <v>274</v>
      </c>
      <c r="I57" s="611"/>
      <c r="J57" s="515">
        <v>348</v>
      </c>
      <c r="K57" s="611">
        <v>105</v>
      </c>
      <c r="L57" s="611"/>
      <c r="M57" s="515">
        <v>148</v>
      </c>
      <c r="N57" s="153"/>
      <c r="O57" s="515">
        <v>1195</v>
      </c>
    </row>
    <row r="58" spans="1:15" ht="13.15" customHeight="1">
      <c r="A58" s="107"/>
      <c r="B58" s="107"/>
      <c r="C58" s="236">
        <v>2016</v>
      </c>
      <c r="D58" s="237"/>
      <c r="E58" s="515">
        <v>49</v>
      </c>
      <c r="F58" s="611">
        <v>240</v>
      </c>
      <c r="G58" s="611"/>
      <c r="H58" s="611">
        <v>280</v>
      </c>
      <c r="I58" s="611"/>
      <c r="J58" s="515">
        <v>427</v>
      </c>
      <c r="K58" s="611">
        <v>115</v>
      </c>
      <c r="L58" s="611"/>
      <c r="M58" s="515">
        <v>160</v>
      </c>
      <c r="N58" s="153"/>
      <c r="O58" s="515">
        <v>1271</v>
      </c>
    </row>
    <row r="59" spans="1:15" ht="13.15" customHeight="1">
      <c r="A59" s="107"/>
      <c r="B59" s="107"/>
      <c r="C59" s="236">
        <v>2017</v>
      </c>
      <c r="D59" s="157"/>
      <c r="E59" s="515">
        <v>62</v>
      </c>
      <c r="F59" s="611">
        <v>248</v>
      </c>
      <c r="G59" s="611"/>
      <c r="H59" s="611">
        <v>261</v>
      </c>
      <c r="I59" s="611"/>
      <c r="J59" s="515">
        <v>361</v>
      </c>
      <c r="K59" s="611">
        <v>104</v>
      </c>
      <c r="L59" s="611"/>
      <c r="M59" s="515">
        <v>180</v>
      </c>
      <c r="N59" s="153"/>
      <c r="O59" s="515">
        <v>1216</v>
      </c>
    </row>
    <row r="60" spans="1:15" ht="12.75" customHeight="1">
      <c r="A60" s="107"/>
      <c r="B60" s="107"/>
      <c r="C60" s="236">
        <v>2018</v>
      </c>
      <c r="D60" s="157"/>
      <c r="E60" s="515">
        <v>43</v>
      </c>
      <c r="F60" s="611">
        <v>231</v>
      </c>
      <c r="G60" s="611"/>
      <c r="H60" s="611">
        <v>248</v>
      </c>
      <c r="I60" s="611"/>
      <c r="J60" s="515">
        <v>405</v>
      </c>
      <c r="K60" s="611">
        <v>135</v>
      </c>
      <c r="L60" s="611"/>
      <c r="M60" s="515">
        <v>140</v>
      </c>
      <c r="N60" s="153"/>
      <c r="O60" s="515">
        <v>1207</v>
      </c>
    </row>
    <row r="61" spans="1:15" ht="3.6" customHeight="1">
      <c r="A61" s="107"/>
      <c r="B61" s="107"/>
      <c r="C61" s="157"/>
      <c r="D61" s="157"/>
      <c r="E61" s="153"/>
      <c r="F61" s="296"/>
      <c r="G61" s="528"/>
      <c r="H61" s="254"/>
      <c r="I61" s="254"/>
      <c r="J61" s="267"/>
      <c r="K61" s="268"/>
      <c r="L61" s="254"/>
      <c r="M61" s="515"/>
      <c r="N61" s="256"/>
      <c r="O61" s="269"/>
    </row>
    <row r="62" spans="1:15" ht="12" customHeight="1">
      <c r="A62" s="107"/>
      <c r="B62" s="107"/>
      <c r="C62" s="206" t="s">
        <v>116</v>
      </c>
      <c r="D62" s="258"/>
      <c r="E62" s="531">
        <f>((E60-E59)/E59)*100</f>
        <v>-30.64516129032258</v>
      </c>
      <c r="F62" s="607">
        <f>((F60-F59)/F59)*100</f>
        <v>-6.854838709677419</v>
      </c>
      <c r="G62" s="607"/>
      <c r="H62" s="607">
        <f>((H60-H59)/H59)*100</f>
        <v>-4.980842911877394</v>
      </c>
      <c r="I62" s="607"/>
      <c r="J62" s="531">
        <f>((J60-J59)/J59)*100</f>
        <v>12.18836565096953</v>
      </c>
      <c r="K62" s="607">
        <f>((K60-K59)/K59)*100</f>
        <v>29.807692307692307</v>
      </c>
      <c r="L62" s="607"/>
      <c r="M62" s="531">
        <f>((M60-M59)/M59)*100</f>
        <v>-22.222222222222221</v>
      </c>
      <c r="N62" s="531"/>
      <c r="O62" s="531">
        <f t="shared" ref="O62" si="9">((O60-O59)/O59)*100</f>
        <v>-0.74013157894736836</v>
      </c>
    </row>
    <row r="63" spans="1:15" ht="12" customHeight="1">
      <c r="A63" s="107"/>
      <c r="B63" s="107"/>
      <c r="C63" s="213" t="s">
        <v>131</v>
      </c>
      <c r="D63" s="529"/>
      <c r="E63" s="529">
        <f>(INDEX(LOGEST(E56:E60,$C$26:$C$30),1)-1)*100</f>
        <v>-8.9790051055412938</v>
      </c>
      <c r="F63" s="608">
        <f t="shared" ref="F63" si="10">(INDEX(LOGEST(F56:F60,$C$26:$C$30),1)-1)*100</f>
        <v>1.3402815593789752</v>
      </c>
      <c r="G63" s="608"/>
      <c r="H63" s="608">
        <f t="shared" ref="H63" si="11">(INDEX(LOGEST(H56:H60,$C$26:$C$30),1)-1)*100</f>
        <v>0.67836617578997949</v>
      </c>
      <c r="I63" s="608"/>
      <c r="J63" s="529">
        <f>(INDEX(LOGEST(J56:J60,$C$26:$C$30),1)-1)*100</f>
        <v>1.9242552740340146</v>
      </c>
      <c r="K63" s="608">
        <f t="shared" ref="K63" si="12">(INDEX(LOGEST(K56:K60,$C$26:$C$30),1)-1)*100</f>
        <v>2.6301009903718642</v>
      </c>
      <c r="L63" s="608"/>
      <c r="M63" s="529">
        <f>(INDEX(LOGEST(M56:M60,$C$26:$C$30),1)-1)*100</f>
        <v>2.4194814511604656</v>
      </c>
      <c r="N63" s="529"/>
      <c r="O63" s="529">
        <f>(INDEX(LOGEST(O56:O60,$C$26:$C$30),1)-1)*100</f>
        <v>1.2187797782679199</v>
      </c>
    </row>
    <row r="64" spans="1:15" ht="12" customHeight="1">
      <c r="A64" s="107"/>
      <c r="B64" s="107"/>
      <c r="C64" s="242" t="s">
        <v>129</v>
      </c>
      <c r="D64" s="240"/>
      <c r="E64" s="270"/>
      <c r="F64" s="431"/>
      <c r="G64" s="431"/>
      <c r="H64" s="121"/>
      <c r="I64" s="121"/>
      <c r="J64" s="121"/>
      <c r="K64" s="121"/>
      <c r="L64" s="121"/>
      <c r="M64" s="121"/>
      <c r="N64" s="121"/>
      <c r="O64" s="121"/>
    </row>
  </sheetData>
  <mergeCells count="67">
    <mergeCell ref="K56:L56"/>
    <mergeCell ref="K57:L57"/>
    <mergeCell ref="K58:L58"/>
    <mergeCell ref="K59:L59"/>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K42:L42"/>
    <mergeCell ref="K43:L43"/>
    <mergeCell ref="K44:L44"/>
    <mergeCell ref="K45:L45"/>
    <mergeCell ref="K46:L46"/>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L1:O2"/>
    <mergeCell ref="E12:F12"/>
    <mergeCell ref="M23:M24"/>
    <mergeCell ref="O23:O24"/>
    <mergeCell ref="N23:N24"/>
    <mergeCell ref="F23:F24"/>
    <mergeCell ref="G23:G24"/>
    <mergeCell ref="H23:H24"/>
    <mergeCell ref="I23:I24"/>
    <mergeCell ref="J23:J24"/>
    <mergeCell ref="K23:K24"/>
    <mergeCell ref="L23:L24"/>
  </mergeCells>
  <phoneticPr fontId="61"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2&amp;R&amp;"GillSans,Regular"&amp;9&amp;K0065A4July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54"/>
  <sheetViews>
    <sheetView zoomScaleNormal="100" zoomScaleSheetLayoutView="100" workbookViewId="0"/>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20" s="102" customFormat="1" ht="12" customHeight="1">
      <c r="C1" s="130"/>
      <c r="D1" s="95"/>
      <c r="E1" s="131"/>
      <c r="F1" s="13"/>
      <c r="G1" s="13"/>
      <c r="H1" s="13"/>
      <c r="I1" s="13"/>
      <c r="J1" s="13"/>
      <c r="K1" s="13"/>
      <c r="L1" s="131"/>
      <c r="M1" s="131"/>
      <c r="N1" s="13"/>
      <c r="O1" s="13"/>
      <c r="P1" s="593" t="s">
        <v>244</v>
      </c>
      <c r="Q1" s="593"/>
      <c r="R1" s="593"/>
      <c r="S1" s="593"/>
    </row>
    <row r="2" spans="1:20" s="102" customFormat="1" ht="12" customHeight="1">
      <c r="C2" s="130"/>
      <c r="D2" s="95"/>
      <c r="E2" s="131"/>
      <c r="F2" s="13"/>
      <c r="G2" s="13"/>
      <c r="H2" s="13"/>
      <c r="I2" s="13"/>
      <c r="J2" s="13"/>
      <c r="K2" s="13"/>
      <c r="L2" s="131"/>
      <c r="M2" s="131"/>
      <c r="N2" s="13"/>
      <c r="O2" s="13"/>
      <c r="P2" s="593"/>
      <c r="Q2" s="593"/>
      <c r="R2" s="593"/>
      <c r="S2" s="593"/>
    </row>
    <row r="3" spans="1:20" s="102" customFormat="1" ht="12" customHeight="1">
      <c r="C3" s="130"/>
      <c r="D3" s="95"/>
      <c r="E3" s="131"/>
      <c r="F3" s="13"/>
      <c r="G3" s="13"/>
      <c r="H3" s="13"/>
      <c r="I3" s="13"/>
      <c r="J3" s="13"/>
      <c r="K3" s="13"/>
      <c r="L3" s="131"/>
      <c r="M3" s="131"/>
      <c r="N3" s="13"/>
      <c r="O3" s="13"/>
      <c r="P3" s="132"/>
      <c r="Q3" s="13"/>
      <c r="R3" s="13"/>
      <c r="S3" s="131"/>
    </row>
    <row r="4" spans="1:20" s="102" customFormat="1" ht="18.75" customHeight="1">
      <c r="B4" s="168" t="s">
        <v>146</v>
      </c>
      <c r="C4" s="168" t="s">
        <v>164</v>
      </c>
      <c r="D4" s="195"/>
      <c r="E4" s="196"/>
      <c r="F4" s="196"/>
      <c r="G4" s="196"/>
      <c r="H4" s="169"/>
      <c r="I4" s="169"/>
      <c r="J4" s="243"/>
      <c r="K4" s="169"/>
      <c r="L4" s="169"/>
      <c r="M4" s="169"/>
      <c r="N4" s="169"/>
      <c r="O4" s="169"/>
      <c r="P4" s="271"/>
      <c r="Q4" s="642"/>
      <c r="R4" s="642"/>
      <c r="S4" s="131"/>
    </row>
    <row r="5" spans="1:20" s="102" customFormat="1" ht="12" customHeight="1">
      <c r="B5" s="169"/>
      <c r="C5" s="272"/>
      <c r="D5" s="273"/>
      <c r="E5" s="274"/>
      <c r="F5" s="261"/>
      <c r="G5" s="261"/>
      <c r="H5" s="261"/>
      <c r="I5" s="261"/>
      <c r="J5" s="261"/>
      <c r="K5" s="261"/>
      <c r="L5" s="274"/>
      <c r="M5" s="274"/>
      <c r="N5" s="261"/>
      <c r="O5" s="261"/>
      <c r="P5" s="261"/>
      <c r="Q5" s="642"/>
      <c r="R5" s="642"/>
      <c r="S5" s="131"/>
    </row>
    <row r="6" spans="1:20" s="102" customFormat="1" ht="18.75" customHeight="1">
      <c r="B6" s="169"/>
      <c r="C6" s="275" t="s">
        <v>150</v>
      </c>
      <c r="D6" s="261"/>
      <c r="E6" s="276" t="s">
        <v>151</v>
      </c>
      <c r="F6" s="169"/>
      <c r="G6" s="169"/>
      <c r="H6" s="244"/>
      <c r="I6" s="244"/>
      <c r="J6" s="244"/>
      <c r="K6" s="244"/>
      <c r="L6" s="244"/>
      <c r="M6" s="244"/>
      <c r="N6" s="244"/>
      <c r="O6" s="244"/>
      <c r="P6" s="244"/>
      <c r="Q6" s="154"/>
      <c r="R6" s="154"/>
      <c r="S6" s="277"/>
    </row>
    <row r="7" spans="1:20" s="102" customFormat="1" ht="6.95" customHeight="1">
      <c r="B7" s="133"/>
      <c r="C7" s="278"/>
      <c r="D7" s="642"/>
      <c r="E7" s="133"/>
      <c r="F7" s="133"/>
      <c r="G7" s="133"/>
      <c r="H7" s="154"/>
      <c r="I7" s="154"/>
      <c r="J7" s="154"/>
      <c r="K7" s="154"/>
      <c r="L7" s="154"/>
      <c r="M7" s="154"/>
      <c r="N7" s="154"/>
      <c r="O7" s="154"/>
      <c r="P7" s="154"/>
      <c r="Q7" s="154"/>
      <c r="R7" s="154"/>
      <c r="S7" s="277"/>
    </row>
    <row r="8" spans="1:20" s="102" customFormat="1" ht="12" customHeight="1">
      <c r="B8" s="133"/>
      <c r="C8" s="519" t="s">
        <v>119</v>
      </c>
      <c r="D8" s="641"/>
      <c r="E8" s="643"/>
      <c r="F8" s="603" t="s">
        <v>10</v>
      </c>
      <c r="G8" s="603"/>
      <c r="H8" s="603"/>
      <c r="I8" s="279"/>
      <c r="J8" s="280"/>
      <c r="K8" s="280"/>
      <c r="L8" s="603" t="s">
        <v>11</v>
      </c>
      <c r="M8" s="603"/>
      <c r="N8" s="603"/>
      <c r="O8" s="279"/>
      <c r="P8" s="281"/>
      <c r="Q8" s="603" t="s">
        <v>169</v>
      </c>
      <c r="R8" s="603"/>
      <c r="S8" s="151"/>
    </row>
    <row r="9" spans="1:20" s="123" customFormat="1" ht="12" customHeight="1">
      <c r="A9" s="146"/>
      <c r="B9" s="146"/>
      <c r="C9" s="520" t="str">
        <f>CONCATENATE("ended ",[21]Data!C12)</f>
        <v>ended August</v>
      </c>
      <c r="D9" s="248"/>
      <c r="E9" s="282"/>
      <c r="F9" s="604"/>
      <c r="G9" s="604"/>
      <c r="H9" s="604"/>
      <c r="I9" s="283"/>
      <c r="J9" s="535"/>
      <c r="K9" s="535"/>
      <c r="L9" s="604"/>
      <c r="M9" s="604"/>
      <c r="N9" s="604"/>
      <c r="O9" s="283"/>
      <c r="P9" s="284"/>
      <c r="Q9" s="604"/>
      <c r="R9" s="604"/>
      <c r="S9" s="151"/>
      <c r="T9" s="146"/>
    </row>
    <row r="10" spans="1:20" s="123" customFormat="1" ht="5.0999999999999996" customHeight="1">
      <c r="A10" s="146"/>
      <c r="B10" s="146"/>
      <c r="C10" s="249"/>
      <c r="D10" s="157"/>
      <c r="E10" s="146"/>
      <c r="F10" s="285"/>
      <c r="G10" s="285"/>
      <c r="H10" s="285"/>
      <c r="I10" s="285"/>
      <c r="J10" s="129"/>
      <c r="K10" s="129"/>
      <c r="L10" s="285"/>
      <c r="M10" s="285"/>
      <c r="N10" s="285"/>
      <c r="O10" s="285"/>
      <c r="P10" s="129"/>
      <c r="Q10" s="285"/>
      <c r="R10" s="266"/>
      <c r="S10" s="129"/>
      <c r="T10" s="146"/>
    </row>
    <row r="11" spans="1:20" s="102" customFormat="1" ht="14.1" customHeight="1">
      <c r="B11" s="133"/>
      <c r="C11" s="236">
        <v>2014</v>
      </c>
      <c r="D11" s="157"/>
      <c r="E11" s="133"/>
      <c r="F11" s="515"/>
      <c r="G11" s="515">
        <v>874</v>
      </c>
      <c r="H11" s="526">
        <v>833</v>
      </c>
      <c r="I11" s="515">
        <v>355</v>
      </c>
      <c r="J11" s="286"/>
      <c r="K11" s="286"/>
      <c r="L11" s="286"/>
      <c r="M11" s="286"/>
      <c r="N11" s="526">
        <v>312</v>
      </c>
      <c r="O11" s="515"/>
      <c r="P11" s="515"/>
      <c r="Q11" s="515"/>
      <c r="R11" s="526">
        <v>1146</v>
      </c>
      <c r="S11" s="515"/>
    </row>
    <row r="12" spans="1:20" s="102" customFormat="1" ht="14.1" customHeight="1">
      <c r="B12" s="133"/>
      <c r="C12" s="236">
        <v>2015</v>
      </c>
      <c r="D12" s="157"/>
      <c r="E12" s="133"/>
      <c r="F12" s="515"/>
      <c r="G12" s="515">
        <v>843</v>
      </c>
      <c r="H12" s="526">
        <v>849</v>
      </c>
      <c r="I12" s="515">
        <v>370</v>
      </c>
      <c r="J12" s="286"/>
      <c r="K12" s="286"/>
      <c r="L12" s="286"/>
      <c r="M12" s="286"/>
      <c r="N12" s="526">
        <v>346</v>
      </c>
      <c r="O12" s="515"/>
      <c r="P12" s="515"/>
      <c r="Q12" s="515"/>
      <c r="R12" s="526">
        <v>1195</v>
      </c>
      <c r="S12" s="515"/>
    </row>
    <row r="13" spans="1:20" s="102" customFormat="1" ht="14.1" customHeight="1">
      <c r="B13" s="133"/>
      <c r="C13" s="236">
        <v>2016</v>
      </c>
      <c r="D13" s="237"/>
      <c r="E13" s="133"/>
      <c r="F13" s="515"/>
      <c r="G13" s="515">
        <v>851</v>
      </c>
      <c r="H13" s="526">
        <v>925</v>
      </c>
      <c r="I13" s="515">
        <v>332</v>
      </c>
      <c r="J13" s="286"/>
      <c r="K13" s="286"/>
      <c r="L13" s="286"/>
      <c r="M13" s="286"/>
      <c r="N13" s="526">
        <v>346</v>
      </c>
      <c r="O13" s="515"/>
      <c r="P13" s="515"/>
      <c r="Q13" s="515"/>
      <c r="R13" s="526">
        <v>1271</v>
      </c>
      <c r="S13" s="515"/>
    </row>
    <row r="14" spans="1:20" s="102" customFormat="1" ht="14.1" customHeight="1">
      <c r="B14" s="133"/>
      <c r="C14" s="236">
        <v>2017</v>
      </c>
      <c r="D14" s="157"/>
      <c r="E14" s="133"/>
      <c r="F14" s="515"/>
      <c r="G14" s="515">
        <v>923</v>
      </c>
      <c r="H14" s="526">
        <v>888</v>
      </c>
      <c r="I14" s="515">
        <v>332</v>
      </c>
      <c r="J14" s="286"/>
      <c r="K14" s="286"/>
      <c r="L14" s="286"/>
      <c r="M14" s="286"/>
      <c r="N14" s="526">
        <v>327</v>
      </c>
      <c r="O14" s="515"/>
      <c r="P14" s="515"/>
      <c r="Q14" s="515"/>
      <c r="R14" s="526">
        <v>1216</v>
      </c>
      <c r="S14" s="515"/>
    </row>
    <row r="15" spans="1:20" s="99" customFormat="1" ht="14.1" customHeight="1">
      <c r="B15" s="133"/>
      <c r="C15" s="236">
        <v>2018</v>
      </c>
      <c r="D15" s="157"/>
      <c r="E15" s="133"/>
      <c r="F15" s="515"/>
      <c r="G15" s="515">
        <v>902</v>
      </c>
      <c r="H15" s="526">
        <v>904</v>
      </c>
      <c r="I15" s="515">
        <v>336</v>
      </c>
      <c r="J15" s="286"/>
      <c r="K15" s="286"/>
      <c r="L15" s="286"/>
      <c r="M15" s="286"/>
      <c r="N15" s="526">
        <v>302</v>
      </c>
      <c r="O15" s="515"/>
      <c r="P15" s="515"/>
      <c r="Q15" s="515"/>
      <c r="R15" s="526">
        <v>1207</v>
      </c>
      <c r="S15" s="515"/>
    </row>
    <row r="16" spans="1:20" s="103" customFormat="1" ht="3.6" customHeight="1">
      <c r="B16" s="642"/>
      <c r="C16" s="133"/>
      <c r="D16" s="157"/>
      <c r="E16" s="642"/>
      <c r="F16" s="612"/>
      <c r="G16" s="612"/>
      <c r="H16" s="537"/>
      <c r="I16" s="287"/>
      <c r="J16" s="155"/>
      <c r="K16" s="155"/>
      <c r="L16" s="288"/>
      <c r="M16" s="288"/>
      <c r="N16" s="268"/>
      <c r="O16" s="289"/>
      <c r="P16" s="256"/>
      <c r="Q16" s="254"/>
      <c r="R16" s="254"/>
      <c r="S16" s="252"/>
    </row>
    <row r="17" spans="2:20" s="13" customFormat="1" ht="14.1" customHeight="1">
      <c r="B17" s="642"/>
      <c r="C17" s="206" t="s">
        <v>116</v>
      </c>
      <c r="D17" s="258"/>
      <c r="E17" s="643"/>
      <c r="F17" s="642"/>
      <c r="G17" s="531"/>
      <c r="H17" s="530">
        <f>((H15-H14)/H14)*100</f>
        <v>1.8018018018018018</v>
      </c>
      <c r="I17" s="290"/>
      <c r="J17" s="291"/>
      <c r="K17" s="291"/>
      <c r="L17" s="95"/>
      <c r="M17" s="292"/>
      <c r="N17" s="539">
        <f>((N15-N14)/N14)*100</f>
        <v>-7.6452599388379197</v>
      </c>
      <c r="O17" s="293"/>
      <c r="P17" s="294"/>
      <c r="Q17" s="95"/>
      <c r="R17" s="530">
        <f>((R15-R14)/R14)*100</f>
        <v>-0.74013157894736836</v>
      </c>
      <c r="S17" s="295"/>
    </row>
    <row r="18" spans="2:20" s="108" customFormat="1" ht="14.1" customHeight="1">
      <c r="C18" s="213" t="s">
        <v>131</v>
      </c>
      <c r="D18" s="240"/>
      <c r="E18" s="296"/>
      <c r="G18" s="529"/>
      <c r="H18" s="528">
        <f>(INDEX(LOGEST(H11:H15,$C$11:$C$15),1)-1)*100</f>
        <v>2.1069287544267734</v>
      </c>
      <c r="I18" s="293"/>
      <c r="J18" s="297"/>
      <c r="K18" s="297"/>
      <c r="L18" s="297"/>
      <c r="M18" s="298"/>
      <c r="N18" s="538">
        <f>(INDEX(LOGEST(N11:N15,$C$11:$C$15),1)-1)*100</f>
        <v>-1.2089423062428106</v>
      </c>
      <c r="O18" s="293"/>
      <c r="P18" s="297"/>
      <c r="Q18" s="297"/>
      <c r="R18" s="528">
        <f>(INDEX(LOGEST(R11:R15,C11:C15),1)-1)*100</f>
        <v>1.2187797782679199</v>
      </c>
      <c r="S18" s="299"/>
    </row>
    <row r="19" spans="2:20" s="95" customFormat="1" ht="14.1" customHeight="1">
      <c r="C19" s="242" t="s">
        <v>129</v>
      </c>
      <c r="D19" s="240"/>
      <c r="E19" s="300"/>
      <c r="F19" s="300"/>
      <c r="G19" s="300"/>
      <c r="J19" s="300"/>
      <c r="K19" s="300"/>
      <c r="Q19" s="300"/>
      <c r="R19" s="301"/>
    </row>
    <row r="20" spans="2:20" s="95" customFormat="1" ht="3.6" customHeight="1">
      <c r="C20" s="242"/>
      <c r="D20" s="240"/>
      <c r="E20" s="300"/>
      <c r="F20" s="300"/>
      <c r="G20" s="300"/>
      <c r="J20" s="300"/>
      <c r="K20" s="300"/>
      <c r="Q20" s="300"/>
      <c r="R20" s="302"/>
    </row>
    <row r="21" spans="2:20" s="95" customFormat="1" ht="12.75" customHeight="1">
      <c r="C21" s="303" t="s">
        <v>170</v>
      </c>
      <c r="D21" s="240"/>
      <c r="E21" s="300"/>
      <c r="F21" s="300"/>
      <c r="G21" s="300"/>
      <c r="J21" s="300"/>
      <c r="K21" s="300"/>
      <c r="Q21" s="300"/>
      <c r="R21" s="302"/>
    </row>
    <row r="22" spans="2:20" s="95" customFormat="1" ht="12.75" customHeight="1">
      <c r="C22" s="130" t="s">
        <v>172</v>
      </c>
      <c r="Q22" s="300"/>
      <c r="R22" s="302"/>
    </row>
    <row r="23" spans="2:20" s="96" customFormat="1" ht="12.75" customHeight="1">
      <c r="B23" s="153"/>
      <c r="C23" s="130" t="s">
        <v>171</v>
      </c>
      <c r="D23" s="240"/>
      <c r="E23" s="300"/>
      <c r="F23" s="300"/>
      <c r="G23" s="300"/>
      <c r="H23" s="95"/>
      <c r="I23" s="95"/>
      <c r="J23" s="300"/>
      <c r="K23" s="300"/>
      <c r="L23" s="95"/>
      <c r="M23" s="95"/>
      <c r="N23" s="95"/>
      <c r="O23" s="153"/>
      <c r="P23" s="304"/>
      <c r="Q23" s="304"/>
      <c r="R23" s="305"/>
      <c r="S23" s="153"/>
      <c r="T23" s="153"/>
    </row>
    <row r="24" spans="2:20" s="96" customFormat="1" ht="12.75" customHeight="1">
      <c r="B24" s="153"/>
      <c r="C24" s="130" t="s">
        <v>168</v>
      </c>
      <c r="D24" s="166"/>
      <c r="E24" s="306"/>
      <c r="F24" s="306"/>
      <c r="G24" s="306"/>
      <c r="H24" s="95"/>
      <c r="I24" s="95"/>
      <c r="J24" s="306"/>
      <c r="K24" s="306"/>
      <c r="L24" s="153"/>
      <c r="M24" s="153"/>
      <c r="N24" s="153"/>
      <c r="O24" s="153"/>
      <c r="P24" s="304"/>
      <c r="Q24" s="304"/>
      <c r="R24" s="305"/>
      <c r="S24" s="153"/>
      <c r="T24" s="153"/>
    </row>
    <row r="25" spans="2:20" s="153" customFormat="1" ht="12.75" customHeight="1">
      <c r="C25" s="130"/>
      <c r="D25" s="166"/>
      <c r="E25" s="306"/>
      <c r="F25" s="306"/>
      <c r="G25" s="306"/>
      <c r="H25" s="95"/>
      <c r="I25" s="95"/>
      <c r="J25" s="306"/>
      <c r="K25" s="306"/>
      <c r="P25" s="304"/>
      <c r="Q25" s="304"/>
      <c r="R25" s="305"/>
    </row>
    <row r="26" spans="2:20" s="96" customFormat="1" ht="12" customHeight="1">
      <c r="B26" s="153"/>
      <c r="C26" s="249"/>
      <c r="D26" s="166"/>
      <c r="E26" s="306"/>
      <c r="F26" s="306"/>
      <c r="G26" s="306"/>
      <c r="H26" s="95"/>
      <c r="I26" s="95"/>
      <c r="J26" s="306"/>
      <c r="K26" s="306"/>
      <c r="L26" s="153"/>
      <c r="M26" s="153"/>
      <c r="N26" s="153"/>
      <c r="O26" s="153"/>
      <c r="P26" s="304"/>
      <c r="Q26" s="304"/>
      <c r="R26" s="305"/>
      <c r="S26" s="153"/>
      <c r="T26" s="153"/>
    </row>
    <row r="27" spans="2:20" s="96" customFormat="1" ht="19.350000000000001" customHeight="1">
      <c r="B27" s="168" t="s">
        <v>128</v>
      </c>
      <c r="C27" s="307"/>
      <c r="D27" s="308"/>
      <c r="E27" s="309"/>
      <c r="F27" s="310"/>
      <c r="G27" s="310"/>
      <c r="H27" s="310"/>
      <c r="I27" s="310"/>
      <c r="J27" s="310"/>
      <c r="K27" s="310"/>
      <c r="L27" s="311"/>
      <c r="M27" s="312"/>
      <c r="N27" s="312"/>
      <c r="O27" s="154"/>
      <c r="P27" s="154"/>
      <c r="Q27" s="313"/>
      <c r="R27" s="313"/>
      <c r="S27" s="314"/>
      <c r="T27" s="153"/>
    </row>
    <row r="28" spans="2:20" s="96" customFormat="1" ht="11.1" customHeight="1">
      <c r="B28" s="173"/>
      <c r="C28" s="201"/>
      <c r="D28" s="216"/>
      <c r="E28" s="216"/>
      <c r="F28" s="244"/>
      <c r="G28" s="244"/>
      <c r="H28" s="244"/>
      <c r="I28" s="244"/>
      <c r="J28" s="244"/>
      <c r="K28" s="244"/>
      <c r="L28" s="244"/>
      <c r="M28" s="154"/>
      <c r="N28" s="154"/>
      <c r="O28" s="154"/>
      <c r="P28" s="154"/>
      <c r="Q28" s="313"/>
      <c r="R28" s="313"/>
      <c r="S28" s="314"/>
      <c r="T28" s="153"/>
    </row>
    <row r="29" spans="2:20" s="96" customFormat="1" ht="19.350000000000001" customHeight="1">
      <c r="B29" s="173"/>
      <c r="C29" s="311" t="s">
        <v>152</v>
      </c>
      <c r="D29" s="216"/>
      <c r="E29" s="244" t="str">
        <f>CONCATENATE("Year ended"," ",AJ11)</f>
        <v xml:space="preserve">Year ended </v>
      </c>
      <c r="F29" s="173"/>
      <c r="G29" s="173"/>
      <c r="H29" s="244"/>
      <c r="I29" s="244"/>
      <c r="J29" s="244"/>
      <c r="K29" s="244"/>
      <c r="L29" s="244"/>
      <c r="M29" s="154"/>
      <c r="N29" s="154"/>
      <c r="O29" s="154"/>
      <c r="P29" s="154"/>
      <c r="Q29" s="313"/>
      <c r="R29" s="314"/>
      <c r="S29" s="152"/>
      <c r="T29" s="153"/>
    </row>
    <row r="30" spans="2:20" s="96" customFormat="1" ht="6.95" customHeight="1">
      <c r="B30" s="153"/>
      <c r="C30" s="315"/>
      <c r="D30" s="278"/>
      <c r="E30" s="278"/>
      <c r="F30" s="154"/>
      <c r="G30" s="154"/>
      <c r="H30" s="154"/>
      <c r="I30" s="154"/>
      <c r="J30" s="154"/>
      <c r="K30" s="154"/>
      <c r="L30" s="154"/>
      <c r="M30" s="154"/>
      <c r="N30" s="154"/>
      <c r="O30" s="154"/>
      <c r="P30" s="154"/>
      <c r="Q30" s="313"/>
      <c r="R30" s="314"/>
      <c r="S30" s="152"/>
      <c r="T30" s="153"/>
    </row>
    <row r="31" spans="2:20" s="96" customFormat="1" ht="12" customHeight="1">
      <c r="B31" s="153"/>
      <c r="C31" s="519" t="s">
        <v>119</v>
      </c>
      <c r="D31" s="641"/>
      <c r="E31" s="641"/>
      <c r="F31" s="595" t="s">
        <v>2</v>
      </c>
      <c r="G31" s="534"/>
      <c r="H31" s="595" t="s">
        <v>3</v>
      </c>
      <c r="I31" s="534"/>
      <c r="J31" s="595" t="s">
        <v>5</v>
      </c>
      <c r="K31" s="534"/>
      <c r="L31" s="595" t="s">
        <v>4</v>
      </c>
      <c r="M31" s="534"/>
      <c r="N31" s="595" t="s">
        <v>1</v>
      </c>
      <c r="O31" s="534"/>
      <c r="P31" s="595" t="s">
        <v>0</v>
      </c>
      <c r="Q31" s="595" t="s">
        <v>6</v>
      </c>
      <c r="R31" s="595" t="s">
        <v>7</v>
      </c>
      <c r="S31" s="601" t="s">
        <v>8</v>
      </c>
      <c r="T31" s="153"/>
    </row>
    <row r="32" spans="2:20" s="96" customFormat="1" ht="12" customHeight="1">
      <c r="B32" s="153"/>
      <c r="C32" s="520" t="str">
        <f>CONCATENATE("ended ",[21]Data!C12)</f>
        <v>ended August</v>
      </c>
      <c r="D32" s="248"/>
      <c r="E32" s="248"/>
      <c r="F32" s="596"/>
      <c r="G32" s="535"/>
      <c r="H32" s="596"/>
      <c r="I32" s="535"/>
      <c r="J32" s="596"/>
      <c r="K32" s="535"/>
      <c r="L32" s="596"/>
      <c r="M32" s="535"/>
      <c r="N32" s="596"/>
      <c r="O32" s="535"/>
      <c r="P32" s="596"/>
      <c r="Q32" s="596"/>
      <c r="R32" s="596"/>
      <c r="S32" s="602"/>
      <c r="T32" s="153"/>
    </row>
    <row r="33" spans="1:20" s="96" customFormat="1" ht="5.0999999999999996" customHeight="1">
      <c r="B33" s="153"/>
      <c r="C33" s="249"/>
      <c r="D33" s="157"/>
      <c r="E33" s="157"/>
      <c r="F33" s="235"/>
      <c r="G33" s="235"/>
      <c r="H33" s="129"/>
      <c r="I33" s="129"/>
      <c r="J33" s="129"/>
      <c r="K33" s="129"/>
      <c r="L33" s="129"/>
      <c r="M33" s="129"/>
      <c r="N33" s="129"/>
      <c r="O33" s="129"/>
      <c r="P33" s="129"/>
      <c r="Q33" s="129"/>
      <c r="R33" s="129"/>
      <c r="S33" s="129"/>
      <c r="T33" s="153"/>
    </row>
    <row r="34" spans="1:20" s="96" customFormat="1" ht="14.1" customHeight="1">
      <c r="B34" s="153"/>
      <c r="C34" s="236">
        <v>2014</v>
      </c>
      <c r="D34" s="157"/>
      <c r="E34" s="157"/>
      <c r="F34" s="644">
        <v>4.3333648676277408</v>
      </c>
      <c r="G34" s="317"/>
      <c r="H34" s="644">
        <v>4.3536143279325561</v>
      </c>
      <c r="I34" s="317"/>
      <c r="J34" s="644">
        <v>4.8950706142313321</v>
      </c>
      <c r="K34" s="317"/>
      <c r="L34" s="644">
        <v>4.9949059887337119</v>
      </c>
      <c r="M34" s="317"/>
      <c r="N34" s="644">
        <v>6.5760631302060499</v>
      </c>
      <c r="O34" s="317"/>
      <c r="P34" s="644">
        <v>7.5955431689774642</v>
      </c>
      <c r="Q34" s="644">
        <v>16.898296981387144</v>
      </c>
      <c r="R34" s="644">
        <v>2.0641645551983405</v>
      </c>
      <c r="S34" s="644">
        <v>4.9037113207110927</v>
      </c>
      <c r="T34" s="153"/>
    </row>
    <row r="35" spans="1:20" s="96" customFormat="1" ht="14.1" customHeight="1">
      <c r="B35" s="153"/>
      <c r="C35" s="236">
        <v>2015</v>
      </c>
      <c r="D35" s="157"/>
      <c r="E35" s="157"/>
      <c r="F35" s="316">
        <v>4.3377688301468167</v>
      </c>
      <c r="G35" s="317"/>
      <c r="H35" s="316">
        <v>4.2623318732943014</v>
      </c>
      <c r="I35" s="317"/>
      <c r="J35" s="316">
        <v>4.8962811448836216</v>
      </c>
      <c r="K35" s="317"/>
      <c r="L35" s="316">
        <v>6.5422743892747564</v>
      </c>
      <c r="M35" s="317"/>
      <c r="N35" s="316">
        <v>6.9456987116386619</v>
      </c>
      <c r="O35" s="317"/>
      <c r="P35" s="316">
        <v>6.6076555519854061</v>
      </c>
      <c r="Q35" s="316">
        <v>18.521796037982028</v>
      </c>
      <c r="R35" s="316">
        <v>3.0483596861205644</v>
      </c>
      <c r="S35" s="316">
        <v>5.0399548926145883</v>
      </c>
      <c r="T35" s="153"/>
    </row>
    <row r="36" spans="1:20" s="96" customFormat="1" ht="14.1" customHeight="1">
      <c r="B36" s="153"/>
      <c r="C36" s="236">
        <v>2016</v>
      </c>
      <c r="D36" s="237"/>
      <c r="E36" s="237"/>
      <c r="F36" s="316">
        <v>4.9639990946982451</v>
      </c>
      <c r="G36" s="317"/>
      <c r="H36" s="316">
        <v>4.5399360043217571</v>
      </c>
      <c r="I36" s="317"/>
      <c r="J36" s="316">
        <v>5.1251870157225667</v>
      </c>
      <c r="K36" s="317"/>
      <c r="L36" s="316">
        <v>5.3836798427029198</v>
      </c>
      <c r="M36" s="317"/>
      <c r="N36" s="316">
        <v>7.0134131199409877</v>
      </c>
      <c r="O36" s="317"/>
      <c r="P36" s="316">
        <v>6.9703681903375214</v>
      </c>
      <c r="Q36" s="316">
        <v>17.999738185626391</v>
      </c>
      <c r="R36" s="316">
        <v>3.2439986025852172</v>
      </c>
      <c r="S36" s="316">
        <v>5.2817903000149702</v>
      </c>
      <c r="T36" s="153"/>
    </row>
    <row r="37" spans="1:20" s="96" customFormat="1" ht="14.1" customHeight="1">
      <c r="B37" s="153"/>
      <c r="C37" s="236">
        <v>2017</v>
      </c>
      <c r="D37" s="157"/>
      <c r="E37" s="157"/>
      <c r="F37" s="316">
        <v>4.733194515702948</v>
      </c>
      <c r="G37" s="318"/>
      <c r="H37" s="316">
        <v>4.1019333087359202</v>
      </c>
      <c r="I37" s="318"/>
      <c r="J37" s="316">
        <v>5.0248991241287619</v>
      </c>
      <c r="K37" s="318"/>
      <c r="L37" s="316">
        <v>5.7040926282557463</v>
      </c>
      <c r="M37" s="318"/>
      <c r="N37" s="316">
        <v>6.4730850294310898</v>
      </c>
      <c r="O37" s="318"/>
      <c r="P37" s="316">
        <v>6.5303822834570031</v>
      </c>
      <c r="Q37" s="316">
        <v>14.640732687333596</v>
      </c>
      <c r="R37" s="316">
        <v>2.2047745618010559</v>
      </c>
      <c r="S37" s="316">
        <v>4.9754527962099262</v>
      </c>
      <c r="T37" s="153"/>
    </row>
    <row r="38" spans="1:20" s="96" customFormat="1" ht="14.1" customHeight="1">
      <c r="B38" s="153"/>
      <c r="C38" s="236">
        <v>2018</v>
      </c>
      <c r="D38" s="157"/>
      <c r="E38" s="157"/>
      <c r="F38" s="316">
        <v>4.7936499780227964</v>
      </c>
      <c r="G38" s="317"/>
      <c r="H38" s="316">
        <v>3.5285361513881481</v>
      </c>
      <c r="I38" s="317"/>
      <c r="J38" s="316">
        <v>5.3464080479118543</v>
      </c>
      <c r="K38" s="317"/>
      <c r="L38" s="316">
        <v>4.6272633342787088</v>
      </c>
      <c r="M38" s="317"/>
      <c r="N38" s="316">
        <v>6.4945005497130825</v>
      </c>
      <c r="O38" s="317"/>
      <c r="P38" s="316">
        <v>6.4703938249606212</v>
      </c>
      <c r="Q38" s="316">
        <v>18.279109820891804</v>
      </c>
      <c r="R38" s="316">
        <v>1.9175945693721794</v>
      </c>
      <c r="S38" s="316">
        <v>4.8636937404718248</v>
      </c>
      <c r="T38" s="153"/>
    </row>
    <row r="39" spans="1:20" s="96" customFormat="1" ht="3.6" customHeight="1">
      <c r="B39" s="153"/>
      <c r="C39" s="133"/>
      <c r="D39" s="157"/>
      <c r="E39" s="157"/>
      <c r="F39" s="253"/>
      <c r="G39" s="253"/>
      <c r="H39" s="252"/>
      <c r="I39" s="252"/>
      <c r="J39" s="252"/>
      <c r="K39" s="252"/>
      <c r="L39" s="252"/>
      <c r="M39" s="252"/>
      <c r="N39" s="252"/>
      <c r="O39" s="252"/>
      <c r="P39" s="252"/>
      <c r="Q39" s="252"/>
      <c r="R39" s="252"/>
      <c r="S39" s="527"/>
    </row>
    <row r="40" spans="1:20" s="71" customFormat="1" ht="14.1" customHeight="1">
      <c r="A40" s="144"/>
      <c r="B40" s="155"/>
      <c r="C40" s="206" t="s">
        <v>116</v>
      </c>
      <c r="D40" s="258"/>
      <c r="E40" s="258"/>
      <c r="F40" s="319">
        <f>((F38-F37)/F37)*100</f>
        <v>1.2772655363999934</v>
      </c>
      <c r="G40" s="319"/>
      <c r="H40" s="319">
        <f t="shared" ref="H40:S40" si="0">((H38-H37)/H37)*100</f>
        <v>-13.978705020059776</v>
      </c>
      <c r="I40" s="319"/>
      <c r="J40" s="319">
        <f t="shared" si="0"/>
        <v>6.3983159828872562</v>
      </c>
      <c r="K40" s="319"/>
      <c r="L40" s="319">
        <f t="shared" si="0"/>
        <v>-18.878187367485317</v>
      </c>
      <c r="M40" s="319"/>
      <c r="N40" s="319">
        <f t="shared" si="0"/>
        <v>0.33083947120458207</v>
      </c>
      <c r="O40" s="319"/>
      <c r="P40" s="319">
        <f t="shared" si="0"/>
        <v>-0.91860561744366487</v>
      </c>
      <c r="Q40" s="319">
        <f t="shared" si="0"/>
        <v>24.851059105163117</v>
      </c>
      <c r="R40" s="319">
        <f t="shared" si="0"/>
        <v>-13.025367645492169</v>
      </c>
      <c r="S40" s="319">
        <f t="shared" si="0"/>
        <v>-2.246208743518467</v>
      </c>
    </row>
    <row r="41" spans="1:20" s="71" customFormat="1" ht="13.5" customHeight="1">
      <c r="A41" s="144"/>
      <c r="B41" s="155"/>
      <c r="C41" s="213" t="s">
        <v>131</v>
      </c>
      <c r="D41" s="240"/>
      <c r="E41" s="240"/>
      <c r="F41" s="320">
        <f>(INDEX(LOGEST(F34:F38,$C$34:$C$38),1)-1)*100</f>
        <v>2.9335632996275285</v>
      </c>
      <c r="G41" s="320"/>
      <c r="H41" s="320">
        <f t="shared" ref="H41:S41" si="1">(INDEX(LOGEST(H34:H38,$C$34:$C$38),1)-1)*100</f>
        <v>-4.4824758481234355</v>
      </c>
      <c r="I41" s="320"/>
      <c r="J41" s="320">
        <f t="shared" si="1"/>
        <v>2.0438247434229506</v>
      </c>
      <c r="K41" s="320"/>
      <c r="L41" s="320">
        <f t="shared" si="1"/>
        <v>-2.8584204725217055</v>
      </c>
      <c r="M41" s="320"/>
      <c r="N41" s="320">
        <f t="shared" si="1"/>
        <v>-0.94976872024554737</v>
      </c>
      <c r="O41" s="320"/>
      <c r="P41" s="320">
        <f t="shared" si="1"/>
        <v>-3.2694857333905869</v>
      </c>
      <c r="Q41" s="320">
        <f t="shared" si="1"/>
        <v>-0.77744817325368087</v>
      </c>
      <c r="R41" s="320">
        <f t="shared" si="1"/>
        <v>-4.6035325581026072</v>
      </c>
      <c r="S41" s="320">
        <f t="shared" si="1"/>
        <v>-0.2922626460665545</v>
      </c>
    </row>
    <row r="42" spans="1:20" s="71" customFormat="1" ht="14.1" customHeight="1">
      <c r="A42" s="144"/>
      <c r="B42" s="155"/>
      <c r="C42" s="242" t="s">
        <v>129</v>
      </c>
      <c r="D42" s="240"/>
      <c r="E42" s="155"/>
      <c r="F42" s="155"/>
      <c r="G42" s="155"/>
      <c r="H42" s="155"/>
      <c r="I42" s="155"/>
      <c r="J42" s="155"/>
      <c r="K42" s="155"/>
      <c r="L42" s="155"/>
      <c r="M42" s="155"/>
      <c r="N42" s="155"/>
      <c r="O42" s="155"/>
      <c r="P42" s="155"/>
      <c r="Q42" s="155"/>
      <c r="R42" s="155"/>
      <c r="S42" s="163"/>
    </row>
    <row r="43" spans="1:20" s="71" customFormat="1" ht="12" customHeight="1">
      <c r="A43" s="144"/>
      <c r="B43" s="155"/>
      <c r="C43" s="242"/>
      <c r="D43" s="240"/>
      <c r="E43" s="155"/>
      <c r="F43" s="155"/>
      <c r="G43" s="155"/>
      <c r="H43" s="155"/>
      <c r="I43" s="155"/>
      <c r="J43" s="155"/>
      <c r="K43" s="155"/>
      <c r="L43" s="155"/>
      <c r="M43" s="155"/>
      <c r="N43" s="155"/>
      <c r="O43" s="155"/>
      <c r="P43" s="155"/>
      <c r="Q43" s="155"/>
      <c r="R43" s="155"/>
      <c r="S43" s="163"/>
    </row>
    <row r="44" spans="1:20" s="71" customFormat="1" ht="19.350000000000001" customHeight="1">
      <c r="A44" s="144"/>
      <c r="B44" s="155"/>
      <c r="C44" s="311" t="s">
        <v>153</v>
      </c>
      <c r="D44" s="216"/>
      <c r="E44" s="244" t="s">
        <v>154</v>
      </c>
      <c r="F44" s="173"/>
      <c r="G44" s="173"/>
      <c r="H44" s="244"/>
      <c r="I44" s="244"/>
      <c r="J44" s="244"/>
      <c r="K44" s="171"/>
      <c r="L44" s="171"/>
      <c r="M44" s="171"/>
      <c r="N44" s="171"/>
      <c r="O44" s="155"/>
      <c r="P44" s="155"/>
      <c r="Q44" s="155"/>
      <c r="R44" s="155"/>
      <c r="S44" s="163"/>
    </row>
    <row r="45" spans="1:20" s="71" customFormat="1" ht="6.95" customHeight="1">
      <c r="A45" s="144"/>
      <c r="B45" s="155"/>
      <c r="C45" s="242"/>
      <c r="D45" s="240"/>
      <c r="E45" s="155"/>
      <c r="F45" s="155"/>
      <c r="G45" s="155"/>
      <c r="H45" s="155"/>
      <c r="I45" s="155"/>
      <c r="J45" s="155"/>
      <c r="K45" s="155"/>
      <c r="L45" s="155"/>
      <c r="M45" s="155"/>
      <c r="N45" s="155"/>
      <c r="O45" s="155"/>
      <c r="P45" s="155"/>
      <c r="Q45" s="155"/>
      <c r="R45" s="155"/>
      <c r="S45" s="163"/>
    </row>
    <row r="46" spans="1:20" s="71" customFormat="1" ht="17.100000000000001" customHeight="1">
      <c r="A46" s="144"/>
      <c r="B46" s="155"/>
      <c r="C46" s="521" t="s">
        <v>117</v>
      </c>
      <c r="D46" s="321"/>
      <c r="E46" s="322"/>
      <c r="F46" s="136" t="s">
        <v>2</v>
      </c>
      <c r="G46" s="136"/>
      <c r="H46" s="136" t="s">
        <v>3</v>
      </c>
      <c r="I46" s="136"/>
      <c r="J46" s="136" t="s">
        <v>5</v>
      </c>
      <c r="K46" s="136"/>
      <c r="L46" s="136" t="s">
        <v>4</v>
      </c>
      <c r="M46" s="136"/>
      <c r="N46" s="136" t="s">
        <v>1</v>
      </c>
      <c r="O46" s="136"/>
      <c r="P46" s="136" t="s">
        <v>0</v>
      </c>
      <c r="Q46" s="136" t="s">
        <v>6</v>
      </c>
      <c r="R46" s="136" t="s">
        <v>7</v>
      </c>
      <c r="S46" s="323" t="s">
        <v>8</v>
      </c>
    </row>
    <row r="47" spans="1:20" s="71" customFormat="1" ht="5.0999999999999996" customHeight="1">
      <c r="B47" s="155"/>
      <c r="C47" s="324"/>
      <c r="D47" s="157"/>
      <c r="E47" s="235"/>
      <c r="F47" s="129"/>
      <c r="G47" s="129"/>
      <c r="H47" s="129"/>
      <c r="I47" s="129"/>
      <c r="J47" s="129"/>
      <c r="K47" s="129"/>
      <c r="L47" s="129"/>
      <c r="M47" s="129"/>
      <c r="N47" s="129"/>
      <c r="O47" s="129"/>
      <c r="P47" s="129"/>
      <c r="Q47" s="129"/>
      <c r="R47" s="129"/>
      <c r="S47" s="129"/>
    </row>
    <row r="48" spans="1:20" s="71" customFormat="1" ht="14.1" customHeight="1">
      <c r="B48" s="155"/>
      <c r="C48" s="236">
        <v>2013</v>
      </c>
      <c r="D48" s="157"/>
      <c r="E48" s="155"/>
      <c r="F48" s="316">
        <v>4.4975494433303371</v>
      </c>
      <c r="G48" s="317"/>
      <c r="H48" s="316">
        <v>4.2094913115579642</v>
      </c>
      <c r="I48" s="317"/>
      <c r="J48" s="316">
        <v>5.8244197502420043</v>
      </c>
      <c r="K48" s="317"/>
      <c r="L48" s="316">
        <v>5.8630393996247649</v>
      </c>
      <c r="M48" s="316"/>
      <c r="N48" s="316">
        <v>6.514018811842968</v>
      </c>
      <c r="O48" s="316"/>
      <c r="P48" s="316">
        <v>7.0280791283620081</v>
      </c>
      <c r="Q48" s="316">
        <v>15.30684008902789</v>
      </c>
      <c r="R48" s="316">
        <v>1.8264506584354623</v>
      </c>
      <c r="S48" s="316">
        <v>5.1322785340742438</v>
      </c>
    </row>
    <row r="49" spans="2:19" s="71" customFormat="1" ht="14.1" customHeight="1">
      <c r="B49" s="155"/>
      <c r="C49" s="236">
        <v>2014</v>
      </c>
      <c r="D49" s="157"/>
      <c r="E49" s="155"/>
      <c r="F49" s="316">
        <v>4.0887795232855995</v>
      </c>
      <c r="G49" s="317"/>
      <c r="H49" s="316">
        <v>4.2070142802689166</v>
      </c>
      <c r="I49" s="317"/>
      <c r="J49" s="316">
        <v>4.7249236331569282</v>
      </c>
      <c r="K49" s="317"/>
      <c r="L49" s="316">
        <v>6.402105581391214</v>
      </c>
      <c r="M49" s="317"/>
      <c r="N49" s="316">
        <v>7.2688043571517094</v>
      </c>
      <c r="O49" s="317"/>
      <c r="P49" s="316">
        <v>6.424970941608696</v>
      </c>
      <c r="Q49" s="316">
        <v>16.056386736601151</v>
      </c>
      <c r="R49" s="316">
        <v>2.5720230761910394</v>
      </c>
      <c r="S49" s="316">
        <v>4.9029451152140986</v>
      </c>
    </row>
    <row r="50" spans="2:19" s="71" customFormat="1" ht="14.1" customHeight="1">
      <c r="B50" s="155"/>
      <c r="C50" s="236">
        <v>2015</v>
      </c>
      <c r="D50" s="237"/>
      <c r="E50" s="155"/>
      <c r="F50" s="316">
        <v>4.595486864260347</v>
      </c>
      <c r="G50" s="317"/>
      <c r="H50" s="316">
        <v>4.1844325162287896</v>
      </c>
      <c r="I50" s="317"/>
      <c r="J50" s="316">
        <v>5.0861378255442169</v>
      </c>
      <c r="K50" s="317"/>
      <c r="L50" s="316">
        <v>5.9976432789939009</v>
      </c>
      <c r="M50" s="317"/>
      <c r="N50" s="316">
        <v>6.2975464758929913</v>
      </c>
      <c r="O50" s="317"/>
      <c r="P50" s="316">
        <v>6.6004422296293859</v>
      </c>
      <c r="Q50" s="316">
        <v>20.025174505092117</v>
      </c>
      <c r="R50" s="316">
        <v>3.7896683534901583</v>
      </c>
      <c r="S50" s="316">
        <v>5.0596248445634959</v>
      </c>
    </row>
    <row r="51" spans="2:19" s="71" customFormat="1" ht="14.1" customHeight="1">
      <c r="B51" s="155"/>
      <c r="C51" s="236">
        <v>2016</v>
      </c>
      <c r="D51" s="157"/>
      <c r="E51" s="155"/>
      <c r="F51" s="316">
        <v>4.914095150848496</v>
      </c>
      <c r="G51" s="318"/>
      <c r="H51" s="316">
        <v>4.6977469605577165</v>
      </c>
      <c r="I51" s="318"/>
      <c r="J51" s="316">
        <v>5.1804360317282097</v>
      </c>
      <c r="K51" s="318"/>
      <c r="L51" s="316">
        <v>5.0208921658318948</v>
      </c>
      <c r="M51" s="318"/>
      <c r="N51" s="316">
        <v>7.5509257121931403</v>
      </c>
      <c r="O51" s="318"/>
      <c r="P51" s="316">
        <v>7.1495650359217331</v>
      </c>
      <c r="Q51" s="316">
        <v>18.316658390250655</v>
      </c>
      <c r="R51" s="316">
        <v>2.7288243232515681</v>
      </c>
      <c r="S51" s="316">
        <v>5.3449835510508148</v>
      </c>
    </row>
    <row r="52" spans="2:19" s="96" customFormat="1" ht="14.1" customHeight="1">
      <c r="B52" s="153"/>
      <c r="C52" s="236">
        <v>2017</v>
      </c>
      <c r="D52" s="157"/>
      <c r="E52" s="153"/>
      <c r="F52" s="316">
        <v>4.9480555922313751</v>
      </c>
      <c r="G52" s="317"/>
      <c r="H52" s="316">
        <v>4.097032925591555</v>
      </c>
      <c r="I52" s="317"/>
      <c r="J52" s="316">
        <v>5.0110039211612865</v>
      </c>
      <c r="K52" s="317"/>
      <c r="L52" s="316">
        <v>5.8015711815073754</v>
      </c>
      <c r="M52" s="317"/>
      <c r="N52" s="316">
        <v>6.1736735920529675</v>
      </c>
      <c r="O52" s="317"/>
      <c r="P52" s="316">
        <v>6.5115138886760935</v>
      </c>
      <c r="Q52" s="316">
        <v>12.525708005543635</v>
      </c>
      <c r="R52" s="316">
        <v>1.214573915324765</v>
      </c>
      <c r="S52" s="316">
        <v>4.9761097944476376</v>
      </c>
    </row>
    <row r="53" spans="2:19" s="96" customFormat="1" ht="3.6" customHeight="1">
      <c r="B53" s="153"/>
      <c r="C53" s="133"/>
      <c r="D53" s="264"/>
      <c r="E53" s="264"/>
      <c r="F53" s="325"/>
      <c r="G53" s="252"/>
      <c r="H53" s="252"/>
      <c r="I53" s="252"/>
      <c r="J53" s="252"/>
      <c r="K53" s="252"/>
      <c r="L53" s="252"/>
      <c r="M53" s="252"/>
      <c r="N53" s="252"/>
      <c r="O53" s="252"/>
      <c r="P53" s="252"/>
      <c r="Q53" s="252"/>
      <c r="R53" s="252"/>
      <c r="S53" s="526"/>
    </row>
    <row r="54" spans="2:19" s="96" customFormat="1" ht="14.1" customHeight="1">
      <c r="B54" s="153"/>
      <c r="C54" s="206" t="s">
        <v>116</v>
      </c>
      <c r="D54" s="240"/>
      <c r="E54" s="153"/>
      <c r="F54" s="531">
        <f>((F52-F51)/F51)*100</f>
        <v>0.69108229166086288</v>
      </c>
      <c r="G54" s="531"/>
      <c r="H54" s="531">
        <f>((H52-H51)/H51)*100</f>
        <v>-12.787279519517686</v>
      </c>
      <c r="I54" s="531"/>
      <c r="J54" s="531">
        <f t="shared" ref="J54:S54" si="2">((J52-J51)/J51)*100</f>
        <v>-3.2706148580778853</v>
      </c>
      <c r="K54" s="531"/>
      <c r="L54" s="531">
        <f t="shared" si="2"/>
        <v>15.54861147961206</v>
      </c>
      <c r="M54" s="531"/>
      <c r="N54" s="531">
        <f t="shared" si="2"/>
        <v>-18.239513572702791</v>
      </c>
      <c r="O54" s="531"/>
      <c r="P54" s="531">
        <f t="shared" si="2"/>
        <v>-8.9243351733967557</v>
      </c>
      <c r="Q54" s="531">
        <f t="shared" si="2"/>
        <v>-31.615757969201137</v>
      </c>
      <c r="R54" s="531">
        <f t="shared" si="2"/>
        <v>-55.490945130629633</v>
      </c>
      <c r="S54" s="531">
        <f t="shared" si="2"/>
        <v>-6.9013076107719211</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61"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3&amp;R&amp;"GillSans,Regular"&amp;9&amp;K0065A4July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8"/>
  <sheetViews>
    <sheetView zoomScaleNormal="100" zoomScaleSheetLayoutView="100" workbookViewId="0"/>
  </sheetViews>
  <sheetFormatPr defaultColWidth="9.140625" defaultRowHeight="12.75" customHeight="1"/>
  <cols>
    <col min="1" max="1" width="1.5703125" style="118" customWidth="1"/>
    <col min="2" max="2" width="3.42578125" style="118" customWidth="1"/>
    <col min="3" max="3" width="11.7109375" style="111" customWidth="1"/>
    <col min="4" max="4" width="6.5703125" style="111" customWidth="1"/>
    <col min="5" max="5" width="7" style="111" customWidth="1"/>
    <col min="6" max="6" width="8.5703125" style="111" customWidth="1"/>
    <col min="7" max="7" width="10.28515625" style="111" customWidth="1"/>
    <col min="8" max="8" width="4.5703125" style="111" customWidth="1"/>
    <col min="9" max="11" width="5" style="111" customWidth="1"/>
    <col min="12" max="12" width="6" style="111" customWidth="1"/>
    <col min="13" max="13" width="6.5703125" style="111" customWidth="1"/>
    <col min="14" max="14" width="7.42578125" style="111" customWidth="1"/>
    <col min="15" max="15" width="1.5703125" style="111" customWidth="1"/>
    <col min="16" max="16" width="6.85546875" style="111" customWidth="1"/>
    <col min="17" max="16384" width="9.140625" style="118"/>
  </cols>
  <sheetData>
    <row r="1" spans="1:16" ht="12" customHeight="1">
      <c r="A1" s="117"/>
      <c r="B1" s="117"/>
      <c r="C1" s="110"/>
      <c r="D1" s="110"/>
      <c r="E1" s="110"/>
      <c r="F1" s="110"/>
      <c r="G1" s="110"/>
      <c r="H1" s="110"/>
      <c r="I1" s="110"/>
      <c r="J1" s="147"/>
      <c r="K1" s="147"/>
      <c r="L1" s="110"/>
      <c r="M1" s="593" t="s">
        <v>244</v>
      </c>
      <c r="N1" s="593"/>
      <c r="O1" s="593"/>
      <c r="P1" s="593"/>
    </row>
    <row r="2" spans="1:16" ht="12" customHeight="1">
      <c r="A2" s="117"/>
      <c r="B2" s="117"/>
      <c r="C2" s="110"/>
      <c r="D2" s="110"/>
      <c r="E2" s="110"/>
      <c r="F2" s="110"/>
      <c r="G2" s="110"/>
      <c r="H2" s="110"/>
      <c r="I2" s="110"/>
      <c r="J2" s="147"/>
      <c r="K2" s="147"/>
      <c r="L2" s="110"/>
      <c r="M2" s="593"/>
      <c r="N2" s="593"/>
      <c r="O2" s="593"/>
      <c r="P2" s="593"/>
    </row>
    <row r="3" spans="1:16" s="109" customFormat="1" ht="12" customHeight="1">
      <c r="A3" s="124"/>
      <c r="B3" s="124"/>
      <c r="C3" s="75"/>
      <c r="D3" s="75"/>
      <c r="E3" s="75"/>
      <c r="F3" s="75"/>
      <c r="G3" s="75"/>
      <c r="H3" s="75"/>
      <c r="I3" s="75"/>
      <c r="J3" s="75"/>
      <c r="K3" s="75"/>
      <c r="L3" s="75"/>
      <c r="M3" s="75"/>
      <c r="N3" s="75"/>
      <c r="O3" s="75"/>
      <c r="P3" s="75"/>
    </row>
    <row r="4" spans="1:16" s="112" customFormat="1" ht="19.350000000000001" customHeight="1">
      <c r="A4" s="120"/>
      <c r="B4" s="174" t="s">
        <v>130</v>
      </c>
      <c r="C4" s="175"/>
      <c r="D4" s="326"/>
      <c r="E4" s="176"/>
      <c r="F4" s="327"/>
      <c r="G4" s="327"/>
      <c r="H4" s="327"/>
      <c r="I4" s="327"/>
      <c r="J4" s="327"/>
      <c r="K4" s="327"/>
      <c r="L4" s="328"/>
      <c r="M4" s="329"/>
      <c r="N4" s="122"/>
      <c r="O4" s="159"/>
      <c r="P4" s="159"/>
    </row>
    <row r="5" spans="1:16" s="112" customFormat="1" ht="6.95" customHeight="1">
      <c r="A5" s="120"/>
      <c r="B5" s="175"/>
      <c r="C5" s="177"/>
      <c r="D5" s="177"/>
      <c r="E5" s="177"/>
      <c r="F5" s="177"/>
      <c r="G5" s="177"/>
      <c r="H5" s="177"/>
      <c r="I5" s="177"/>
      <c r="J5" s="177"/>
      <c r="K5" s="177"/>
      <c r="L5" s="177"/>
      <c r="M5" s="160"/>
      <c r="N5" s="160"/>
      <c r="O5" s="159"/>
      <c r="P5" s="160"/>
    </row>
    <row r="6" spans="1:16" s="112" customFormat="1" ht="19.350000000000001" customHeight="1">
      <c r="A6" s="120"/>
      <c r="B6" s="175"/>
      <c r="C6" s="200" t="s">
        <v>155</v>
      </c>
      <c r="D6" s="169"/>
      <c r="E6" s="216" t="s">
        <v>156</v>
      </c>
      <c r="F6" s="169"/>
      <c r="G6" s="177"/>
      <c r="H6" s="177"/>
      <c r="I6" s="177"/>
      <c r="J6" s="177"/>
      <c r="K6" s="177"/>
      <c r="L6" s="177"/>
      <c r="M6" s="160"/>
      <c r="N6" s="160"/>
      <c r="O6" s="167"/>
      <c r="P6" s="160"/>
    </row>
    <row r="7" spans="1:16" s="114" customFormat="1" ht="17.100000000000001" customHeight="1">
      <c r="A7" s="113"/>
      <c r="B7" s="160"/>
      <c r="C7" s="330"/>
      <c r="D7" s="331"/>
      <c r="E7" s="332"/>
      <c r="F7" s="615" t="s">
        <v>136</v>
      </c>
      <c r="G7" s="615"/>
      <c r="H7" s="333"/>
      <c r="I7" s="616" t="s">
        <v>118</v>
      </c>
      <c r="J7" s="616"/>
      <c r="K7" s="616"/>
      <c r="L7" s="616"/>
      <c r="M7" s="616"/>
      <c r="N7" s="616"/>
      <c r="O7" s="334"/>
      <c r="P7" s="335"/>
    </row>
    <row r="8" spans="1:16" s="116" customFormat="1" ht="12" customHeight="1">
      <c r="A8" s="115"/>
      <c r="B8" s="161"/>
      <c r="C8" s="516" t="s">
        <v>120</v>
      </c>
      <c r="D8" s="230"/>
      <c r="E8" s="613" t="s">
        <v>121</v>
      </c>
      <c r="F8" s="613" t="s">
        <v>122</v>
      </c>
      <c r="G8" s="613" t="s">
        <v>14</v>
      </c>
      <c r="H8" s="336"/>
      <c r="I8" s="619">
        <v>40</v>
      </c>
      <c r="J8" s="619">
        <v>50</v>
      </c>
      <c r="K8" s="619">
        <v>60</v>
      </c>
      <c r="L8" s="532" t="s">
        <v>162</v>
      </c>
      <c r="M8" s="619">
        <v>100</v>
      </c>
      <c r="N8" s="619" t="s">
        <v>127</v>
      </c>
      <c r="O8" s="337"/>
      <c r="P8" s="619" t="s">
        <v>66</v>
      </c>
    </row>
    <row r="9" spans="1:16" s="116" customFormat="1" ht="12" customHeight="1">
      <c r="A9" s="115"/>
      <c r="B9" s="161"/>
      <c r="C9" s="517" t="str">
        <f>CONCATENATE("ended ",[21]Data!C12)</f>
        <v>ended August</v>
      </c>
      <c r="D9" s="338"/>
      <c r="E9" s="614"/>
      <c r="F9" s="614"/>
      <c r="G9" s="614"/>
      <c r="H9" s="339"/>
      <c r="I9" s="620">
        <v>40</v>
      </c>
      <c r="J9" s="620"/>
      <c r="K9" s="620"/>
      <c r="L9" s="533">
        <v>90</v>
      </c>
      <c r="M9" s="620"/>
      <c r="N9" s="620"/>
      <c r="O9" s="340"/>
      <c r="P9" s="620"/>
    </row>
    <row r="10" spans="1:16" s="116" customFormat="1" ht="5.0999999999999996" customHeight="1">
      <c r="A10" s="115"/>
      <c r="B10" s="161"/>
      <c r="C10" s="341"/>
      <c r="D10" s="342"/>
      <c r="E10" s="342"/>
      <c r="F10" s="342"/>
      <c r="G10" s="342"/>
      <c r="H10" s="161"/>
      <c r="I10" s="343"/>
      <c r="J10" s="343"/>
      <c r="K10" s="343"/>
      <c r="L10" s="343"/>
      <c r="M10" s="344"/>
      <c r="N10" s="343"/>
      <c r="O10" s="345"/>
      <c r="P10" s="346"/>
    </row>
    <row r="11" spans="1:16" s="116" customFormat="1" ht="14.1" customHeight="1">
      <c r="A11" s="115"/>
      <c r="B11" s="161"/>
      <c r="C11" s="236">
        <v>2014</v>
      </c>
      <c r="D11" s="342"/>
      <c r="E11" s="497">
        <v>466</v>
      </c>
      <c r="F11" s="497">
        <v>435</v>
      </c>
      <c r="G11" s="497">
        <v>154</v>
      </c>
      <c r="H11" s="347"/>
      <c r="I11" s="497">
        <v>12</v>
      </c>
      <c r="J11" s="497">
        <v>117</v>
      </c>
      <c r="K11" s="497">
        <v>185</v>
      </c>
      <c r="L11" s="497">
        <v>243</v>
      </c>
      <c r="M11" s="497">
        <v>354</v>
      </c>
      <c r="N11" s="497">
        <v>128</v>
      </c>
      <c r="O11" s="348"/>
      <c r="P11" s="497">
        <v>1055</v>
      </c>
    </row>
    <row r="12" spans="1:16" s="116" customFormat="1" ht="14.1" customHeight="1">
      <c r="A12" s="115"/>
      <c r="B12" s="161"/>
      <c r="C12" s="236">
        <v>2015</v>
      </c>
      <c r="D12" s="342"/>
      <c r="E12" s="497">
        <v>481</v>
      </c>
      <c r="F12" s="497">
        <v>443</v>
      </c>
      <c r="G12" s="497">
        <v>163</v>
      </c>
      <c r="H12" s="347"/>
      <c r="I12" s="497">
        <v>16</v>
      </c>
      <c r="J12" s="497">
        <v>124</v>
      </c>
      <c r="K12" s="497">
        <v>208</v>
      </c>
      <c r="L12" s="497">
        <v>229</v>
      </c>
      <c r="M12" s="497">
        <v>356</v>
      </c>
      <c r="N12" s="497">
        <v>142</v>
      </c>
      <c r="O12" s="348"/>
      <c r="P12" s="497">
        <v>1087</v>
      </c>
    </row>
    <row r="13" spans="1:16" s="116" customFormat="1" ht="14.1" customHeight="1">
      <c r="A13" s="115"/>
      <c r="B13" s="161"/>
      <c r="C13" s="236">
        <v>2016</v>
      </c>
      <c r="D13" s="342"/>
      <c r="E13" s="497">
        <v>536</v>
      </c>
      <c r="F13" s="497">
        <v>474</v>
      </c>
      <c r="G13" s="497">
        <v>166</v>
      </c>
      <c r="H13" s="347"/>
      <c r="I13" s="497">
        <v>12</v>
      </c>
      <c r="J13" s="497">
        <v>123</v>
      </c>
      <c r="K13" s="497">
        <v>216</v>
      </c>
      <c r="L13" s="497">
        <v>278</v>
      </c>
      <c r="M13" s="497">
        <v>377</v>
      </c>
      <c r="N13" s="497">
        <v>158</v>
      </c>
      <c r="O13" s="348"/>
      <c r="P13" s="497">
        <v>1176</v>
      </c>
    </row>
    <row r="14" spans="1:16" s="116" customFormat="1" ht="14.1" customHeight="1">
      <c r="A14" s="115"/>
      <c r="B14" s="161"/>
      <c r="C14" s="236">
        <v>2017</v>
      </c>
      <c r="D14" s="342"/>
      <c r="E14" s="497">
        <v>490</v>
      </c>
      <c r="F14" s="497">
        <v>476</v>
      </c>
      <c r="G14" s="497">
        <v>161</v>
      </c>
      <c r="H14" s="347"/>
      <c r="I14" s="497">
        <v>23</v>
      </c>
      <c r="J14" s="497">
        <v>133</v>
      </c>
      <c r="K14" s="497">
        <v>216</v>
      </c>
      <c r="L14" s="497">
        <v>253</v>
      </c>
      <c r="M14" s="497">
        <v>341</v>
      </c>
      <c r="N14" s="497">
        <v>146</v>
      </c>
      <c r="O14" s="348"/>
      <c r="P14" s="497">
        <v>1127</v>
      </c>
    </row>
    <row r="15" spans="1:16" s="116" customFormat="1" ht="14.1" customHeight="1">
      <c r="A15" s="115"/>
      <c r="B15" s="161"/>
      <c r="C15" s="236">
        <v>2018</v>
      </c>
      <c r="D15" s="342"/>
      <c r="E15" s="497">
        <v>488</v>
      </c>
      <c r="F15" s="497">
        <v>450</v>
      </c>
      <c r="G15" s="497">
        <v>181</v>
      </c>
      <c r="H15" s="347"/>
      <c r="I15" s="497">
        <v>20</v>
      </c>
      <c r="J15" s="497">
        <v>147</v>
      </c>
      <c r="K15" s="497">
        <v>199</v>
      </c>
      <c r="L15" s="497">
        <v>247</v>
      </c>
      <c r="M15" s="497">
        <v>336</v>
      </c>
      <c r="N15" s="497">
        <v>135</v>
      </c>
      <c r="O15" s="348"/>
      <c r="P15" s="497">
        <v>1119</v>
      </c>
    </row>
    <row r="16" spans="1:16" s="116" customFormat="1" ht="3.6" customHeight="1">
      <c r="A16" s="115"/>
      <c r="B16" s="161"/>
      <c r="C16" s="349"/>
      <c r="D16" s="349"/>
      <c r="E16" s="350"/>
      <c r="F16" s="351"/>
      <c r="G16" s="352"/>
      <c r="H16" s="352"/>
      <c r="I16" s="353"/>
      <c r="J16" s="353"/>
      <c r="K16" s="353"/>
      <c r="L16" s="353"/>
      <c r="M16" s="353"/>
      <c r="N16" s="255"/>
      <c r="O16" s="354"/>
      <c r="P16" s="355"/>
    </row>
    <row r="17" spans="1:16" s="116" customFormat="1" ht="12" customHeight="1">
      <c r="A17" s="115"/>
      <c r="B17" s="161"/>
      <c r="C17" s="206" t="s">
        <v>116</v>
      </c>
      <c r="D17" s="258"/>
      <c r="E17" s="529">
        <f>((E15-E14)/E14)*100</f>
        <v>-0.40816326530612246</v>
      </c>
      <c r="F17" s="529">
        <f t="shared" ref="F17:P17" si="0">((F15-F14)/F14)*100</f>
        <v>-5.46218487394958</v>
      </c>
      <c r="G17" s="529">
        <f t="shared" si="0"/>
        <v>12.422360248447205</v>
      </c>
      <c r="H17" s="529"/>
      <c r="I17" s="298">
        <f t="shared" si="0"/>
        <v>-13.043478260869565</v>
      </c>
      <c r="J17" s="298">
        <f t="shared" si="0"/>
        <v>10.526315789473683</v>
      </c>
      <c r="K17" s="298">
        <f t="shared" si="0"/>
        <v>-7.8703703703703702</v>
      </c>
      <c r="L17" s="298">
        <f t="shared" si="0"/>
        <v>-2.3715415019762842</v>
      </c>
      <c r="M17" s="298">
        <f t="shared" si="0"/>
        <v>-1.466275659824047</v>
      </c>
      <c r="N17" s="298">
        <f t="shared" si="0"/>
        <v>-7.5342465753424657</v>
      </c>
      <c r="O17" s="356"/>
      <c r="P17" s="298">
        <f t="shared" si="0"/>
        <v>-0.70984915705412599</v>
      </c>
    </row>
    <row r="18" spans="1:16" s="116" customFormat="1" ht="12" customHeight="1">
      <c r="A18" s="115"/>
      <c r="B18" s="161"/>
      <c r="C18" s="213" t="s">
        <v>131</v>
      </c>
      <c r="D18" s="240"/>
      <c r="E18" s="529">
        <f>(INDEX(LOGEST(E11:E15,$C$11:$C$15),1)-1)*100</f>
        <v>1.1141374381240299</v>
      </c>
      <c r="F18" s="529">
        <f t="shared" ref="F18:G18" si="1">(INDEX(LOGEST(F11:F15,$C$11:$C$15),1)-1)*100</f>
        <v>1.4063086537359659</v>
      </c>
      <c r="G18" s="529">
        <f t="shared" si="1"/>
        <v>3.1562148363958764</v>
      </c>
      <c r="H18" s="529"/>
      <c r="I18" s="298">
        <f>(INDEX(LOGEST(I11:I15,$C$11:$C$15),1)-1)*100</f>
        <v>14.849877222558039</v>
      </c>
      <c r="J18" s="298">
        <f>(INDEX(LOGEST(J11:J15,$C$11:$C$15),1)-1)*100</f>
        <v>5.4069604809991789</v>
      </c>
      <c r="K18" s="298">
        <f>(INDEX(LOGEST(K11:K15,$C$11:$C$15),1)-1)*100</f>
        <v>1.8533484800007383</v>
      </c>
      <c r="L18" s="298">
        <f t="shared" ref="L18:P18" si="2">(INDEX(LOGEST(L11:L15,$C$11:$C$15),1)-1)*100</f>
        <v>1.3320059184066757</v>
      </c>
      <c r="M18" s="298">
        <f t="shared" si="2"/>
        <v>-1.4633845069514484</v>
      </c>
      <c r="N18" s="298">
        <f t="shared" si="2"/>
        <v>1.3517404381450993</v>
      </c>
      <c r="O18" s="356"/>
      <c r="P18" s="298">
        <f t="shared" si="2"/>
        <v>1.5511772895723697</v>
      </c>
    </row>
    <row r="19" spans="1:16" s="148" customFormat="1" ht="12" customHeight="1">
      <c r="B19" s="161"/>
      <c r="C19" s="242" t="s">
        <v>129</v>
      </c>
      <c r="D19" s="240"/>
      <c r="E19" s="357"/>
      <c r="F19" s="357"/>
      <c r="G19" s="357"/>
      <c r="H19" s="357"/>
      <c r="I19" s="357"/>
      <c r="J19" s="357"/>
      <c r="K19" s="357"/>
      <c r="L19" s="357"/>
      <c r="M19" s="357"/>
      <c r="N19" s="357"/>
      <c r="O19" s="358"/>
      <c r="P19" s="357"/>
    </row>
    <row r="20" spans="1:16" s="148" customFormat="1" ht="15" customHeight="1">
      <c r="B20" s="161"/>
      <c r="C20" s="242"/>
      <c r="D20" s="240"/>
      <c r="E20" s="357"/>
      <c r="F20" s="357"/>
      <c r="G20" s="357"/>
      <c r="H20" s="357"/>
      <c r="I20" s="357"/>
      <c r="J20" s="357"/>
      <c r="K20" s="357"/>
      <c r="L20" s="357"/>
      <c r="M20" s="357"/>
      <c r="N20" s="357"/>
      <c r="O20" s="358"/>
      <c r="P20" s="357"/>
    </row>
    <row r="21" spans="1:16" s="148" customFormat="1" ht="19.350000000000001" customHeight="1">
      <c r="B21" s="161"/>
      <c r="C21" s="200" t="s">
        <v>157</v>
      </c>
      <c r="D21" s="169"/>
      <c r="E21" s="216" t="s">
        <v>158</v>
      </c>
      <c r="F21" s="169"/>
      <c r="G21" s="177"/>
      <c r="H21" s="177"/>
      <c r="I21" s="177"/>
      <c r="J21" s="177"/>
      <c r="K21" s="177"/>
      <c r="L21" s="160"/>
      <c r="M21" s="160"/>
      <c r="N21" s="167"/>
      <c r="O21" s="167"/>
      <c r="P21" s="358"/>
    </row>
    <row r="22" spans="1:16" s="148" customFormat="1" ht="17.100000000000001" customHeight="1">
      <c r="B22" s="161"/>
      <c r="C22" s="359"/>
      <c r="D22" s="359"/>
      <c r="E22" s="359"/>
      <c r="F22" s="622" t="s">
        <v>182</v>
      </c>
      <c r="G22" s="622"/>
      <c r="H22" s="360"/>
      <c r="I22" s="617" t="s">
        <v>243</v>
      </c>
      <c r="J22" s="617"/>
      <c r="K22" s="617"/>
      <c r="L22" s="617"/>
      <c r="M22" s="361"/>
      <c r="N22" s="362"/>
      <c r="O22" s="363"/>
      <c r="P22" s="363"/>
    </row>
    <row r="23" spans="1:16" s="148" customFormat="1" ht="12" customHeight="1">
      <c r="B23" s="161"/>
      <c r="C23" s="516" t="s">
        <v>120</v>
      </c>
      <c r="D23" s="230"/>
      <c r="E23" s="364"/>
      <c r="F23" s="619" t="s">
        <v>123</v>
      </c>
      <c r="G23" s="619" t="s">
        <v>124</v>
      </c>
      <c r="H23" s="365"/>
      <c r="I23" s="623" t="s">
        <v>125</v>
      </c>
      <c r="J23" s="623"/>
      <c r="K23" s="625" t="s">
        <v>126</v>
      </c>
      <c r="L23" s="625"/>
      <c r="M23" s="366"/>
      <c r="N23" s="362"/>
      <c r="O23" s="362"/>
      <c r="P23" s="192"/>
    </row>
    <row r="24" spans="1:16" s="148" customFormat="1" ht="12" customHeight="1">
      <c r="B24" s="161"/>
      <c r="C24" s="517" t="str">
        <f>CONCATENATE("ended ",[21]Data!C12)</f>
        <v>ended August</v>
      </c>
      <c r="D24" s="338"/>
      <c r="E24" s="367"/>
      <c r="F24" s="620"/>
      <c r="G24" s="620"/>
      <c r="H24" s="368"/>
      <c r="I24" s="624"/>
      <c r="J24" s="624"/>
      <c r="K24" s="626"/>
      <c r="L24" s="626"/>
      <c r="M24" s="366"/>
      <c r="N24" s="362"/>
      <c r="O24" s="362"/>
      <c r="P24" s="192"/>
    </row>
    <row r="25" spans="1:16" s="148" customFormat="1" ht="5.0999999999999996" customHeight="1">
      <c r="B25" s="161"/>
      <c r="C25" s="341"/>
      <c r="D25" s="341"/>
      <c r="E25" s="161"/>
      <c r="F25" s="344"/>
      <c r="G25" s="344"/>
      <c r="H25" s="161"/>
      <c r="I25" s="344"/>
      <c r="J25" s="344"/>
      <c r="K25" s="369"/>
      <c r="L25" s="369"/>
      <c r="M25" s="370"/>
      <c r="N25" s="362"/>
      <c r="O25" s="362"/>
      <c r="P25" s="192"/>
    </row>
    <row r="26" spans="1:16" s="148" customFormat="1" ht="14.45" customHeight="1">
      <c r="B26" s="161"/>
      <c r="C26" s="236">
        <v>2014</v>
      </c>
      <c r="D26" s="371"/>
      <c r="E26" s="161"/>
      <c r="F26" s="497">
        <v>636</v>
      </c>
      <c r="G26" s="497">
        <v>419</v>
      </c>
      <c r="H26" s="515"/>
      <c r="I26" s="618">
        <v>673</v>
      </c>
      <c r="J26" s="618"/>
      <c r="K26" s="618">
        <v>382</v>
      </c>
      <c r="L26" s="618"/>
      <c r="M26" s="372"/>
      <c r="N26" s="373"/>
      <c r="O26" s="362"/>
      <c r="P26" s="193"/>
    </row>
    <row r="27" spans="1:16" s="148" customFormat="1" ht="14.45" customHeight="1">
      <c r="B27" s="161"/>
      <c r="C27" s="236">
        <v>2015</v>
      </c>
      <c r="D27" s="371"/>
      <c r="E27" s="161"/>
      <c r="F27" s="497">
        <v>669</v>
      </c>
      <c r="G27" s="497">
        <v>418</v>
      </c>
      <c r="H27" s="515"/>
      <c r="I27" s="618">
        <v>669</v>
      </c>
      <c r="J27" s="618"/>
      <c r="K27" s="618">
        <v>418</v>
      </c>
      <c r="L27" s="618"/>
      <c r="M27" s="372"/>
      <c r="N27" s="373"/>
      <c r="O27" s="362"/>
      <c r="P27" s="193"/>
    </row>
    <row r="28" spans="1:16" s="148" customFormat="1" ht="14.45" customHeight="1">
      <c r="B28" s="161"/>
      <c r="C28" s="236">
        <v>2016</v>
      </c>
      <c r="D28" s="371"/>
      <c r="E28" s="161"/>
      <c r="F28" s="497">
        <v>722</v>
      </c>
      <c r="G28" s="497">
        <v>454</v>
      </c>
      <c r="H28" s="515"/>
      <c r="I28" s="618">
        <v>715</v>
      </c>
      <c r="J28" s="618"/>
      <c r="K28" s="618">
        <v>461</v>
      </c>
      <c r="L28" s="618"/>
      <c r="M28" s="372"/>
      <c r="N28" s="373"/>
      <c r="O28" s="362"/>
      <c r="P28" s="193"/>
    </row>
    <row r="29" spans="1:16" s="148" customFormat="1" ht="14.45" customHeight="1">
      <c r="B29" s="161"/>
      <c r="C29" s="236">
        <v>2017</v>
      </c>
      <c r="D29" s="371"/>
      <c r="E29" s="161"/>
      <c r="F29" s="497">
        <v>707</v>
      </c>
      <c r="G29" s="497">
        <v>420</v>
      </c>
      <c r="H29" s="515"/>
      <c r="I29" s="618">
        <v>719</v>
      </c>
      <c r="J29" s="618"/>
      <c r="K29" s="618">
        <v>408</v>
      </c>
      <c r="L29" s="618"/>
      <c r="M29" s="372"/>
      <c r="N29" s="373"/>
      <c r="O29" s="362"/>
      <c r="P29" s="193"/>
    </row>
    <row r="30" spans="1:16" s="148" customFormat="1" ht="14.45" customHeight="1">
      <c r="B30" s="161"/>
      <c r="C30" s="236">
        <v>2018</v>
      </c>
      <c r="D30" s="371"/>
      <c r="E30" s="161"/>
      <c r="F30" s="497">
        <v>680</v>
      </c>
      <c r="G30" s="497">
        <v>439</v>
      </c>
      <c r="H30" s="515"/>
      <c r="I30" s="618">
        <v>687</v>
      </c>
      <c r="J30" s="618"/>
      <c r="K30" s="618">
        <v>432</v>
      </c>
      <c r="L30" s="618"/>
      <c r="M30" s="372"/>
      <c r="N30" s="373"/>
      <c r="O30" s="362"/>
      <c r="P30" s="193"/>
    </row>
    <row r="31" spans="1:16" s="148" customFormat="1" ht="3.6" customHeight="1">
      <c r="B31" s="161"/>
      <c r="C31" s="349"/>
      <c r="D31" s="349"/>
      <c r="E31" s="367"/>
      <c r="F31" s="374"/>
      <c r="G31" s="352"/>
      <c r="H31" s="375"/>
      <c r="I31" s="353"/>
      <c r="J31" s="353"/>
      <c r="K31" s="353"/>
      <c r="L31" s="498"/>
      <c r="M31" s="237"/>
      <c r="N31" s="191"/>
      <c r="O31" s="191"/>
      <c r="P31" s="193"/>
    </row>
    <row r="32" spans="1:16" s="148" customFormat="1" ht="12" customHeight="1">
      <c r="B32" s="161"/>
      <c r="C32" s="206" t="s">
        <v>116</v>
      </c>
      <c r="D32" s="258"/>
      <c r="E32" s="161"/>
      <c r="F32" s="298">
        <f>((F30-F29)/F29)*100</f>
        <v>-3.8189533239038189</v>
      </c>
      <c r="G32" s="298">
        <f>((G30-G29)/G29)*100</f>
        <v>4.5238095238095237</v>
      </c>
      <c r="H32" s="529"/>
      <c r="I32" s="621">
        <f t="shared" ref="I32" si="3">((I30-I29)/I29)*100</f>
        <v>-4.4506258692628649</v>
      </c>
      <c r="J32" s="621"/>
      <c r="K32" s="627">
        <f>((K30-K29)/K29)*100</f>
        <v>5.8823529411764701</v>
      </c>
      <c r="L32" s="627"/>
      <c r="M32" s="376"/>
      <c r="N32" s="377"/>
      <c r="O32" s="377"/>
      <c r="P32" s="192"/>
    </row>
    <row r="33" spans="1:16" s="148" customFormat="1" ht="12" customHeight="1">
      <c r="B33" s="161"/>
      <c r="C33" s="213" t="s">
        <v>131</v>
      </c>
      <c r="D33" s="240"/>
      <c r="E33" s="194"/>
      <c r="F33" s="298">
        <f>(INDEX(LOGEST(F26:F30,$C$26:$C$30),1)-1)*100</f>
        <v>1.9083310020383548</v>
      </c>
      <c r="G33" s="298">
        <f>(INDEX(LOGEST(G26:G30,$C$26:$C$30),1)-1)*100</f>
        <v>0.98512335664717732</v>
      </c>
      <c r="H33" s="529"/>
      <c r="I33" s="627">
        <f t="shared" ref="I33" si="4">(INDEX(LOGEST(I26:I30,$C$26:$C$30),1)-1)*100</f>
        <v>1.1389898805268972</v>
      </c>
      <c r="J33" s="627"/>
      <c r="K33" s="627">
        <f>(INDEX(LOGEST(K26:K30,$C$26:$C$30),1)-1)*100</f>
        <v>2.2427365387161169</v>
      </c>
      <c r="L33" s="627"/>
      <c r="M33" s="376"/>
      <c r="N33" s="377"/>
      <c r="O33" s="377"/>
      <c r="P33" s="192"/>
    </row>
    <row r="34" spans="1:16" s="148" customFormat="1" ht="12" customHeight="1">
      <c r="B34" s="161"/>
      <c r="C34" s="242" t="s">
        <v>129</v>
      </c>
      <c r="D34" s="240"/>
      <c r="E34" s="194"/>
      <c r="F34" s="376"/>
      <c r="G34" s="376"/>
      <c r="H34" s="378"/>
      <c r="I34" s="376"/>
      <c r="J34" s="376"/>
      <c r="K34" s="376"/>
      <c r="L34" s="376"/>
      <c r="M34" s="376"/>
      <c r="N34" s="378"/>
      <c r="O34" s="378"/>
      <c r="P34" s="379"/>
    </row>
    <row r="35" spans="1:16" s="148" customFormat="1" ht="3.6" customHeight="1">
      <c r="B35" s="161"/>
      <c r="C35" s="242"/>
      <c r="D35" s="240"/>
      <c r="E35" s="194"/>
      <c r="F35" s="376"/>
      <c r="G35" s="376"/>
      <c r="H35" s="378"/>
      <c r="I35" s="376"/>
      <c r="J35" s="376"/>
      <c r="K35" s="376"/>
      <c r="L35" s="376"/>
      <c r="M35" s="376"/>
      <c r="N35" s="378"/>
      <c r="O35" s="378"/>
      <c r="P35" s="379"/>
    </row>
    <row r="36" spans="1:16" s="148" customFormat="1" ht="12" customHeight="1">
      <c r="B36" s="161"/>
      <c r="C36" s="130" t="s">
        <v>137</v>
      </c>
      <c r="D36" s="164"/>
      <c r="E36" s="194"/>
      <c r="F36" s="380"/>
      <c r="G36" s="380"/>
      <c r="H36" s="381"/>
      <c r="I36" s="380"/>
      <c r="J36" s="380"/>
      <c r="K36" s="380"/>
      <c r="L36" s="380"/>
      <c r="M36" s="380"/>
      <c r="N36" s="381"/>
      <c r="O36" s="381"/>
      <c r="P36" s="379"/>
    </row>
    <row r="37" spans="1:16" s="148" customFormat="1" ht="12" customHeight="1">
      <c r="B37" s="161"/>
      <c r="C37" s="130" t="s">
        <v>181</v>
      </c>
      <c r="D37" s="159"/>
      <c r="E37" s="382"/>
      <c r="F37" s="382"/>
      <c r="G37" s="382"/>
      <c r="H37" s="382"/>
      <c r="I37" s="382"/>
      <c r="J37" s="382"/>
      <c r="K37" s="382"/>
      <c r="L37" s="382"/>
      <c r="M37" s="382"/>
      <c r="N37" s="382"/>
      <c r="O37" s="382"/>
      <c r="P37" s="159"/>
    </row>
    <row r="38" spans="1:16" s="148" customFormat="1" ht="12" customHeight="1">
      <c r="B38" s="161"/>
      <c r="C38" s="130" t="s">
        <v>138</v>
      </c>
      <c r="D38" s="159"/>
      <c r="E38" s="382"/>
      <c r="F38" s="382"/>
      <c r="G38" s="382"/>
      <c r="H38" s="382"/>
      <c r="I38" s="382"/>
      <c r="J38" s="382"/>
      <c r="K38" s="382"/>
      <c r="L38" s="382"/>
      <c r="M38" s="382"/>
      <c r="N38" s="382"/>
      <c r="O38" s="159"/>
      <c r="P38" s="159"/>
    </row>
    <row r="39" spans="1:16" s="116" customFormat="1" ht="12" customHeight="1">
      <c r="A39" s="148"/>
      <c r="B39" s="161"/>
      <c r="C39" s="130" t="s">
        <v>139</v>
      </c>
      <c r="D39" s="159"/>
      <c r="E39" s="159"/>
      <c r="F39" s="382"/>
      <c r="G39" s="382"/>
      <c r="H39" s="382"/>
      <c r="I39" s="382"/>
      <c r="J39" s="382"/>
      <c r="K39" s="382"/>
      <c r="L39" s="382"/>
      <c r="M39" s="382"/>
      <c r="N39" s="382"/>
      <c r="O39" s="382"/>
      <c r="P39" s="162"/>
    </row>
    <row r="40" spans="1:16" s="116" customFormat="1" ht="6.95" customHeight="1">
      <c r="A40" s="148"/>
      <c r="B40" s="161"/>
      <c r="C40" s="383"/>
      <c r="D40" s="384"/>
      <c r="E40" s="384"/>
      <c r="F40" s="385"/>
      <c r="G40" s="385"/>
      <c r="H40" s="385"/>
      <c r="I40" s="385"/>
      <c r="J40" s="385"/>
      <c r="K40" s="385"/>
      <c r="L40" s="385"/>
      <c r="M40" s="385"/>
      <c r="N40" s="385"/>
      <c r="O40" s="385"/>
      <c r="P40" s="384"/>
    </row>
    <row r="41" spans="1:16" s="116" customFormat="1" ht="16.5" customHeight="1">
      <c r="A41" s="148"/>
      <c r="B41" s="178"/>
      <c r="C41" s="179" t="s">
        <v>18</v>
      </c>
      <c r="D41" s="176"/>
      <c r="E41" s="176"/>
      <c r="F41" s="175"/>
      <c r="G41" s="175"/>
      <c r="H41" s="175"/>
      <c r="I41" s="175"/>
      <c r="J41" s="175"/>
      <c r="K41" s="175"/>
      <c r="L41" s="175"/>
      <c r="M41" s="175"/>
      <c r="N41" s="175"/>
      <c r="O41" s="175"/>
      <c r="P41" s="175"/>
    </row>
    <row r="42" spans="1:16" s="116" customFormat="1" ht="15.75" customHeight="1">
      <c r="A42" s="148"/>
      <c r="B42" s="178"/>
      <c r="C42" s="180" t="s">
        <v>24</v>
      </c>
      <c r="D42" s="175"/>
      <c r="E42" s="178"/>
      <c r="F42" s="175"/>
      <c r="G42" s="175"/>
      <c r="H42" s="175"/>
      <c r="I42" s="175"/>
      <c r="J42" s="175"/>
      <c r="K42" s="175"/>
      <c r="L42" s="175"/>
      <c r="M42" s="175"/>
      <c r="N42" s="175"/>
      <c r="O42" s="175"/>
      <c r="P42" s="175"/>
    </row>
    <row r="43" spans="1:16" s="116" customFormat="1" ht="13.5" customHeight="1">
      <c r="A43" s="148"/>
      <c r="B43" s="178"/>
      <c r="C43" s="181" t="s">
        <v>159</v>
      </c>
      <c r="D43" s="182"/>
      <c r="E43" s="178"/>
      <c r="F43" s="182"/>
      <c r="G43" s="182"/>
      <c r="H43" s="182"/>
      <c r="I43" s="182"/>
      <c r="J43" s="182"/>
      <c r="K43" s="182"/>
      <c r="L43" s="182"/>
      <c r="M43" s="182"/>
      <c r="N43" s="182"/>
      <c r="O43" s="182"/>
      <c r="P43" s="182"/>
    </row>
    <row r="44" spans="1:16" s="116" customFormat="1" ht="13.5" customHeight="1">
      <c r="A44" s="148"/>
      <c r="B44" s="178"/>
      <c r="C44" s="181" t="s">
        <v>160</v>
      </c>
      <c r="D44" s="182"/>
      <c r="E44" s="178"/>
      <c r="F44" s="182"/>
      <c r="G44" s="182"/>
      <c r="H44" s="182"/>
      <c r="I44" s="182"/>
      <c r="J44" s="182"/>
      <c r="K44" s="182"/>
      <c r="L44" s="182"/>
      <c r="M44" s="182"/>
      <c r="N44" s="182"/>
      <c r="O44" s="182"/>
      <c r="P44" s="182"/>
    </row>
    <row r="45" spans="1:16" s="116" customFormat="1" ht="13.5" customHeight="1">
      <c r="A45" s="148"/>
      <c r="B45" s="178"/>
      <c r="C45" s="181" t="s">
        <v>161</v>
      </c>
      <c r="D45" s="182"/>
      <c r="E45" s="178"/>
      <c r="F45" s="182"/>
      <c r="G45" s="182"/>
      <c r="H45" s="182"/>
      <c r="I45" s="182"/>
      <c r="J45" s="182"/>
      <c r="K45" s="182"/>
      <c r="L45" s="182"/>
      <c r="M45" s="182"/>
      <c r="N45" s="182"/>
      <c r="O45" s="182"/>
      <c r="P45" s="182"/>
    </row>
    <row r="46" spans="1:16" s="116" customFormat="1" ht="6" customHeight="1">
      <c r="A46" s="148"/>
      <c r="B46" s="178"/>
      <c r="C46" s="182"/>
      <c r="D46" s="182"/>
      <c r="E46" s="178"/>
      <c r="F46" s="182"/>
      <c r="G46" s="182"/>
      <c r="H46" s="182"/>
      <c r="I46" s="182"/>
      <c r="J46" s="182"/>
      <c r="K46" s="182"/>
      <c r="L46" s="182"/>
      <c r="M46" s="182"/>
      <c r="N46" s="182"/>
      <c r="O46" s="182"/>
      <c r="P46" s="182"/>
    </row>
    <row r="47" spans="1:16" s="116" customFormat="1" ht="15.75" customHeight="1">
      <c r="A47" s="148"/>
      <c r="B47" s="178"/>
      <c r="C47" s="180" t="s">
        <v>67</v>
      </c>
      <c r="D47" s="182"/>
      <c r="E47" s="178"/>
      <c r="F47" s="182"/>
      <c r="G47" s="182"/>
      <c r="H47" s="182"/>
      <c r="I47" s="182"/>
      <c r="J47" s="182"/>
      <c r="K47" s="182"/>
      <c r="L47" s="182"/>
      <c r="M47" s="182"/>
      <c r="N47" s="182"/>
      <c r="O47" s="182"/>
      <c r="P47" s="182"/>
    </row>
    <row r="48" spans="1:16" s="116" customFormat="1" ht="13.5" customHeight="1">
      <c r="A48" s="115"/>
      <c r="B48" s="178"/>
      <c r="C48" s="181" t="s">
        <v>174</v>
      </c>
      <c r="D48" s="182"/>
      <c r="E48" s="178"/>
      <c r="F48" s="182"/>
      <c r="G48" s="182"/>
      <c r="H48" s="182"/>
      <c r="I48" s="182"/>
      <c r="J48" s="182"/>
      <c r="K48" s="182"/>
      <c r="L48" s="182"/>
      <c r="M48" s="182"/>
      <c r="N48" s="182"/>
      <c r="O48" s="182"/>
      <c r="P48" s="185"/>
    </row>
    <row r="49" spans="1:16" s="116" customFormat="1" ht="13.5" customHeight="1">
      <c r="A49" s="115"/>
      <c r="B49" s="178"/>
      <c r="C49" s="181" t="s">
        <v>173</v>
      </c>
      <c r="D49" s="175"/>
      <c r="E49" s="178"/>
      <c r="F49" s="175"/>
      <c r="G49" s="175"/>
      <c r="H49" s="175"/>
      <c r="I49" s="175"/>
      <c r="J49" s="175"/>
      <c r="K49" s="175"/>
      <c r="L49" s="175"/>
      <c r="M49" s="175"/>
      <c r="N49" s="175"/>
      <c r="O49" s="175"/>
      <c r="P49" s="186"/>
    </row>
    <row r="50" spans="1:16" s="116" customFormat="1" ht="6" customHeight="1">
      <c r="A50" s="115"/>
      <c r="B50" s="178"/>
      <c r="C50" s="178"/>
      <c r="D50" s="175"/>
      <c r="E50" s="178"/>
      <c r="F50" s="175"/>
      <c r="G50" s="175"/>
      <c r="H50" s="175"/>
      <c r="I50" s="175"/>
      <c r="J50" s="175"/>
      <c r="K50" s="175"/>
      <c r="L50" s="175"/>
      <c r="M50" s="175"/>
      <c r="N50" s="175"/>
      <c r="O50" s="175"/>
      <c r="P50" s="186"/>
    </row>
    <row r="51" spans="1:16" s="116" customFormat="1" ht="15.75" customHeight="1">
      <c r="A51" s="115"/>
      <c r="B51" s="178"/>
      <c r="C51" s="180" t="s">
        <v>282</v>
      </c>
      <c r="D51" s="175"/>
      <c r="E51" s="178"/>
      <c r="F51" s="175"/>
      <c r="G51" s="175"/>
      <c r="H51" s="175"/>
      <c r="I51" s="175"/>
      <c r="J51" s="175"/>
      <c r="K51" s="175"/>
      <c r="L51" s="175"/>
      <c r="M51" s="175"/>
      <c r="N51" s="175"/>
      <c r="O51" s="175"/>
      <c r="P51" s="186"/>
    </row>
    <row r="52" spans="1:16" s="116" customFormat="1" ht="13.5" customHeight="1">
      <c r="A52" s="115"/>
      <c r="B52" s="178"/>
      <c r="C52" s="514" t="s">
        <v>283</v>
      </c>
      <c r="D52" s="175"/>
      <c r="E52" s="178"/>
      <c r="F52" s="175"/>
      <c r="G52" s="175"/>
      <c r="H52" s="175"/>
      <c r="I52" s="175"/>
      <c r="J52" s="175"/>
      <c r="K52" s="175"/>
      <c r="L52" s="175"/>
      <c r="M52" s="175"/>
      <c r="N52" s="175"/>
      <c r="O52" s="175"/>
      <c r="P52" s="186"/>
    </row>
    <row r="53" spans="1:16" s="116" customFormat="1" ht="13.5" customHeight="1">
      <c r="A53" s="115"/>
      <c r="B53" s="178"/>
      <c r="C53" s="514" t="s">
        <v>284</v>
      </c>
      <c r="D53" s="175"/>
      <c r="E53" s="178"/>
      <c r="F53" s="175"/>
      <c r="G53" s="175"/>
      <c r="H53" s="175"/>
      <c r="I53" s="175"/>
      <c r="J53" s="175"/>
      <c r="K53" s="175"/>
      <c r="L53" s="175"/>
      <c r="M53" s="175"/>
      <c r="N53" s="175"/>
      <c r="O53" s="175"/>
      <c r="P53" s="186"/>
    </row>
    <row r="54" spans="1:16" s="116" customFormat="1" ht="6" customHeight="1">
      <c r="A54" s="115"/>
      <c r="B54" s="178"/>
      <c r="C54" s="178"/>
      <c r="D54" s="175"/>
      <c r="E54" s="178"/>
      <c r="F54" s="175"/>
      <c r="G54" s="175"/>
      <c r="H54" s="175"/>
      <c r="I54" s="175"/>
      <c r="J54" s="175"/>
      <c r="K54" s="175"/>
      <c r="L54" s="175"/>
      <c r="M54" s="175"/>
      <c r="N54" s="175"/>
      <c r="O54" s="175"/>
      <c r="P54" s="186"/>
    </row>
    <row r="55" spans="1:16" s="116" customFormat="1" ht="15.75" customHeight="1">
      <c r="A55" s="115"/>
      <c r="B55" s="178"/>
      <c r="C55" s="180" t="s">
        <v>241</v>
      </c>
      <c r="D55" s="178"/>
      <c r="E55" s="178"/>
      <c r="F55" s="178"/>
      <c r="G55" s="178"/>
      <c r="H55" s="178"/>
      <c r="I55" s="178"/>
      <c r="J55" s="178"/>
      <c r="K55" s="178"/>
      <c r="L55" s="178"/>
      <c r="M55" s="178"/>
      <c r="N55" s="175"/>
      <c r="O55" s="175"/>
      <c r="P55" s="184"/>
    </row>
    <row r="56" spans="1:16" s="116" customFormat="1" ht="12.95" customHeight="1">
      <c r="A56" s="115"/>
      <c r="B56" s="178"/>
      <c r="C56" s="513" t="s">
        <v>237</v>
      </c>
      <c r="D56" s="178"/>
      <c r="E56" s="178"/>
      <c r="F56" s="178"/>
      <c r="G56" s="178"/>
      <c r="H56" s="178"/>
      <c r="I56" s="178"/>
      <c r="J56" s="178"/>
      <c r="K56" s="178"/>
      <c r="L56" s="178"/>
      <c r="M56" s="178"/>
      <c r="N56" s="175"/>
      <c r="O56" s="175"/>
      <c r="P56" s="184"/>
    </row>
    <row r="57" spans="1:16" s="112" customFormat="1" ht="12.95" customHeight="1">
      <c r="A57" s="120"/>
      <c r="B57" s="175"/>
      <c r="C57" s="514" t="s">
        <v>238</v>
      </c>
      <c r="D57" s="175"/>
      <c r="E57" s="175"/>
      <c r="F57" s="175"/>
      <c r="G57" s="175"/>
      <c r="H57" s="175"/>
      <c r="I57" s="175"/>
      <c r="J57" s="175"/>
      <c r="K57" s="175"/>
      <c r="L57" s="175"/>
      <c r="M57" s="175"/>
      <c r="N57" s="175"/>
      <c r="O57" s="175"/>
      <c r="P57" s="184"/>
    </row>
    <row r="58" spans="1:16" s="112" customFormat="1" ht="6" customHeight="1">
      <c r="A58" s="120"/>
      <c r="B58" s="175"/>
      <c r="C58" s="181"/>
      <c r="D58" s="175"/>
      <c r="E58" s="175"/>
      <c r="F58" s="175"/>
      <c r="G58" s="175"/>
      <c r="H58" s="175"/>
      <c r="I58" s="175"/>
      <c r="J58" s="175"/>
      <c r="K58" s="175"/>
      <c r="L58" s="175"/>
      <c r="M58" s="175"/>
      <c r="N58" s="175"/>
      <c r="O58" s="175"/>
      <c r="P58" s="184"/>
    </row>
    <row r="59" spans="1:16" s="112" customFormat="1" ht="14.1" customHeight="1">
      <c r="A59" s="120"/>
      <c r="B59" s="175"/>
      <c r="C59" s="180" t="s">
        <v>188</v>
      </c>
      <c r="D59" s="178"/>
      <c r="E59" s="178"/>
      <c r="F59" s="178"/>
      <c r="G59" s="178"/>
      <c r="H59" s="178"/>
      <c r="I59" s="178"/>
      <c r="J59" s="178"/>
      <c r="K59" s="178"/>
      <c r="L59" s="178"/>
      <c r="M59" s="178"/>
      <c r="N59" s="175"/>
      <c r="O59" s="175"/>
      <c r="P59" s="184"/>
    </row>
    <row r="60" spans="1:16" s="112" customFormat="1" ht="12.95" customHeight="1">
      <c r="A60" s="120"/>
      <c r="B60" s="189"/>
      <c r="C60" s="514" t="s">
        <v>239</v>
      </c>
      <c r="D60" s="175"/>
      <c r="E60" s="175"/>
      <c r="F60" s="175"/>
      <c r="G60" s="175"/>
      <c r="H60" s="175"/>
      <c r="I60" s="175"/>
      <c r="J60" s="175"/>
      <c r="K60" s="175"/>
      <c r="L60" s="175"/>
      <c r="M60" s="175"/>
      <c r="N60" s="175"/>
      <c r="O60" s="175"/>
      <c r="P60" s="184"/>
    </row>
    <row r="61" spans="1:16" s="119" customFormat="1" ht="12.95" customHeight="1">
      <c r="A61" s="125"/>
      <c r="B61" s="189"/>
      <c r="C61" s="514" t="s">
        <v>240</v>
      </c>
      <c r="D61" s="175"/>
      <c r="E61" s="175"/>
      <c r="F61" s="175"/>
      <c r="G61" s="175"/>
      <c r="H61" s="175"/>
      <c r="I61" s="175"/>
      <c r="J61" s="175"/>
      <c r="K61" s="175"/>
      <c r="L61" s="175"/>
      <c r="M61" s="175"/>
      <c r="N61" s="175"/>
      <c r="O61" s="175"/>
      <c r="P61" s="184"/>
    </row>
    <row r="62" spans="1:16" s="119" customFormat="1" ht="6" customHeight="1">
      <c r="A62" s="125"/>
      <c r="B62" s="189"/>
    </row>
    <row r="63" spans="1:16" s="119" customFormat="1" ht="9.9499999999999993" customHeight="1">
      <c r="A63" s="125"/>
      <c r="B63" s="175"/>
      <c r="C63" s="180" t="s">
        <v>39</v>
      </c>
      <c r="D63" s="183"/>
      <c r="E63" s="178"/>
      <c r="F63" s="187"/>
      <c r="G63" s="187"/>
      <c r="H63" s="187"/>
      <c r="I63" s="187"/>
      <c r="J63" s="187"/>
      <c r="K63" s="187"/>
      <c r="L63" s="175"/>
      <c r="M63" s="175"/>
      <c r="N63" s="177"/>
      <c r="O63" s="177"/>
      <c r="P63" s="188"/>
    </row>
    <row r="64" spans="1:16" s="112" customFormat="1" ht="13.5" customHeight="1">
      <c r="B64" s="120"/>
      <c r="C64" s="181" t="s">
        <v>189</v>
      </c>
      <c r="D64" s="175"/>
      <c r="E64" s="178"/>
      <c r="F64" s="175"/>
      <c r="G64" s="175"/>
      <c r="H64" s="175"/>
      <c r="I64" s="175"/>
      <c r="J64" s="175"/>
      <c r="K64" s="175"/>
      <c r="L64" s="175"/>
      <c r="M64" s="175"/>
      <c r="N64" s="177"/>
      <c r="O64" s="177"/>
      <c r="P64" s="177"/>
    </row>
    <row r="65" spans="3:16" s="112" customFormat="1" ht="13.5" customHeight="1">
      <c r="C65" s="181" t="s">
        <v>190</v>
      </c>
      <c r="D65" s="175"/>
      <c r="E65" s="175"/>
      <c r="F65" s="175"/>
      <c r="G65" s="175"/>
      <c r="H65" s="189"/>
      <c r="I65" s="178"/>
      <c r="J65" s="178"/>
      <c r="K65" s="178"/>
      <c r="L65" s="178"/>
      <c r="M65" s="178"/>
      <c r="N65" s="190"/>
      <c r="O65" s="190"/>
      <c r="P65" s="190"/>
    </row>
    <row r="66" spans="3:16" s="112" customFormat="1" ht="13.5" customHeight="1">
      <c r="C66" s="181" t="s">
        <v>25</v>
      </c>
      <c r="D66" s="177"/>
      <c r="E66" s="189"/>
      <c r="F66" s="189"/>
      <c r="G66" s="177"/>
      <c r="H66" s="177"/>
      <c r="I66" s="177"/>
      <c r="J66" s="177"/>
      <c r="K66" s="177"/>
      <c r="L66" s="177"/>
      <c r="M66" s="177"/>
      <c r="N66" s="177"/>
      <c r="O66" s="177"/>
      <c r="P66" s="177"/>
    </row>
    <row r="67" spans="3:16" s="112" customFormat="1" ht="12.95" customHeight="1">
      <c r="C67" s="181"/>
      <c r="D67" s="175"/>
      <c r="E67" s="175"/>
      <c r="F67" s="175"/>
      <c r="G67" s="175"/>
      <c r="H67" s="189"/>
      <c r="I67" s="178"/>
      <c r="J67" s="178"/>
      <c r="K67" s="178"/>
      <c r="L67" s="178"/>
      <c r="M67" s="178"/>
      <c r="N67" s="190"/>
      <c r="O67" s="190"/>
      <c r="P67" s="190"/>
    </row>
    <row r="68" spans="3:16" s="112" customFormat="1" ht="12.95" customHeight="1">
      <c r="C68" s="181"/>
      <c r="D68" s="177"/>
      <c r="E68" s="189"/>
      <c r="F68" s="189"/>
      <c r="G68" s="177"/>
      <c r="H68" s="177"/>
      <c r="I68" s="177"/>
      <c r="J68" s="177"/>
      <c r="K68" s="177"/>
      <c r="L68" s="177"/>
      <c r="M68" s="177"/>
      <c r="N68" s="177"/>
      <c r="O68" s="177"/>
      <c r="P68" s="177"/>
    </row>
  </sheetData>
  <mergeCells count="32">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M1:P2"/>
    <mergeCell ref="E8:E9"/>
    <mergeCell ref="F8:F9"/>
    <mergeCell ref="G8:G9"/>
    <mergeCell ref="F7:G7"/>
    <mergeCell ref="I7:N7"/>
    <mergeCell ref="P8:P9"/>
    <mergeCell ref="M8:M9"/>
    <mergeCell ref="N8:N9"/>
    <mergeCell ref="I8:I9"/>
    <mergeCell ref="J8:J9"/>
    <mergeCell ref="K8:K9"/>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5&amp;R&amp;"GillSans,Regular"&amp;9&amp;K0065A4July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E39"/>
  <sheetViews>
    <sheetView zoomScaleNormal="100" workbookViewId="0"/>
  </sheetViews>
  <sheetFormatPr defaultColWidth="9.140625" defaultRowHeight="12.75"/>
  <cols>
    <col min="1" max="1" width="2" style="135" customWidth="1"/>
    <col min="2" max="2" width="4.28515625" style="135" customWidth="1"/>
    <col min="3" max="3" width="11.140625" style="135" customWidth="1"/>
    <col min="4" max="15" width="6" style="135" customWidth="1"/>
    <col min="16" max="16384" width="9.140625" style="135"/>
  </cols>
  <sheetData>
    <row r="1" spans="2:17" ht="12" customHeight="1">
      <c r="B1" s="540"/>
      <c r="C1" s="130"/>
      <c r="D1" s="541"/>
      <c r="E1" s="541"/>
      <c r="F1" s="541"/>
      <c r="G1" s="541"/>
      <c r="H1" s="541"/>
      <c r="I1" s="541"/>
      <c r="J1" s="131"/>
      <c r="K1" s="131"/>
      <c r="L1" s="593" t="s">
        <v>244</v>
      </c>
      <c r="M1" s="593"/>
      <c r="N1" s="593"/>
      <c r="O1" s="593"/>
    </row>
    <row r="2" spans="2:17" ht="12" customHeight="1">
      <c r="B2" s="540"/>
      <c r="C2" s="130"/>
      <c r="D2" s="541"/>
      <c r="E2" s="541"/>
      <c r="F2" s="541"/>
      <c r="G2" s="541"/>
      <c r="H2" s="541"/>
      <c r="I2" s="541"/>
      <c r="J2" s="131"/>
      <c r="K2" s="131"/>
      <c r="L2" s="593"/>
      <c r="M2" s="593"/>
      <c r="N2" s="593"/>
      <c r="O2" s="593"/>
    </row>
    <row r="3" spans="2:17" ht="12" customHeight="1">
      <c r="B3" s="540"/>
      <c r="C3" s="130"/>
      <c r="D3" s="541"/>
      <c r="E3" s="541"/>
      <c r="F3" s="541"/>
      <c r="G3" s="541"/>
      <c r="H3" s="541"/>
      <c r="I3" s="541"/>
      <c r="J3" s="131"/>
      <c r="K3" s="131"/>
      <c r="L3" s="541"/>
      <c r="M3" s="541"/>
      <c r="N3" s="542"/>
      <c r="O3" s="541"/>
    </row>
    <row r="4" spans="2:17" s="525" customFormat="1" ht="16.5">
      <c r="B4" s="168" t="s">
        <v>245</v>
      </c>
      <c r="C4" s="168" t="s">
        <v>246</v>
      </c>
      <c r="D4" s="543"/>
      <c r="E4" s="543"/>
      <c r="F4" s="544"/>
      <c r="G4" s="544"/>
      <c r="H4" s="545"/>
      <c r="I4" s="544"/>
      <c r="J4" s="544"/>
      <c r="K4" s="544"/>
      <c r="L4" s="544"/>
      <c r="M4" s="544"/>
      <c r="N4" s="546"/>
      <c r="O4" s="547"/>
    </row>
    <row r="5" spans="2:17" s="525" customFormat="1" ht="12" customHeight="1">
      <c r="B5" s="544"/>
      <c r="C5" s="272"/>
      <c r="D5" s="547"/>
      <c r="E5" s="547"/>
      <c r="F5" s="547"/>
      <c r="G5" s="547"/>
      <c r="H5" s="547"/>
      <c r="I5" s="547"/>
      <c r="J5" s="274"/>
      <c r="K5" s="274"/>
      <c r="L5" s="547"/>
      <c r="M5" s="547"/>
      <c r="N5" s="547"/>
      <c r="O5" s="547"/>
    </row>
    <row r="6" spans="2:17" s="525" customFormat="1" ht="19.350000000000001" customHeight="1">
      <c r="B6" s="524"/>
      <c r="C6" s="522" t="s">
        <v>198</v>
      </c>
      <c r="D6" s="524"/>
      <c r="E6" s="202" t="s">
        <v>247</v>
      </c>
      <c r="F6" s="523"/>
      <c r="G6" s="523"/>
      <c r="H6" s="523"/>
      <c r="I6" s="523"/>
      <c r="J6" s="523"/>
      <c r="K6" s="523"/>
      <c r="L6" s="523"/>
      <c r="M6" s="523"/>
      <c r="N6" s="523"/>
      <c r="O6" s="547"/>
    </row>
    <row r="7" spans="2:17" ht="6.95" customHeight="1">
      <c r="B7" s="548"/>
      <c r="C7" s="315"/>
      <c r="D7" s="549"/>
      <c r="E7" s="549"/>
      <c r="F7" s="549"/>
      <c r="G7" s="549"/>
      <c r="H7" s="549"/>
      <c r="I7" s="549"/>
      <c r="J7" s="549"/>
      <c r="K7" s="549"/>
      <c r="L7" s="549"/>
      <c r="M7" s="549"/>
      <c r="N7" s="549"/>
      <c r="O7" s="550"/>
    </row>
    <row r="8" spans="2:17" ht="12" customHeight="1">
      <c r="B8" s="548"/>
      <c r="C8" s="551"/>
      <c r="D8" s="595" t="s">
        <v>248</v>
      </c>
      <c r="E8" s="595" t="s">
        <v>249</v>
      </c>
      <c r="F8" s="595" t="s">
        <v>250</v>
      </c>
      <c r="G8" s="595" t="s">
        <v>251</v>
      </c>
      <c r="H8" s="595" t="s">
        <v>115</v>
      </c>
      <c r="I8" s="595" t="s">
        <v>252</v>
      </c>
      <c r="J8" s="595" t="s">
        <v>253</v>
      </c>
      <c r="K8" s="595" t="s">
        <v>254</v>
      </c>
      <c r="L8" s="595" t="s">
        <v>255</v>
      </c>
      <c r="M8" s="595" t="s">
        <v>256</v>
      </c>
      <c r="N8" s="595" t="s">
        <v>257</v>
      </c>
      <c r="O8" s="595" t="s">
        <v>258</v>
      </c>
    </row>
    <row r="9" spans="2:17" ht="12" customHeight="1">
      <c r="B9" s="548"/>
      <c r="C9" s="552"/>
      <c r="D9" s="596"/>
      <c r="E9" s="596"/>
      <c r="F9" s="596"/>
      <c r="G9" s="596"/>
      <c r="H9" s="596"/>
      <c r="I9" s="596"/>
      <c r="J9" s="596"/>
      <c r="K9" s="596"/>
      <c r="L9" s="596"/>
      <c r="M9" s="596"/>
      <c r="N9" s="596"/>
      <c r="O9" s="596"/>
    </row>
    <row r="10" spans="2:17" ht="5.0999999999999996" customHeight="1">
      <c r="B10" s="548"/>
      <c r="C10" s="249"/>
      <c r="D10" s="553"/>
      <c r="E10" s="553"/>
      <c r="F10" s="553"/>
      <c r="G10" s="553"/>
      <c r="H10" s="553"/>
      <c r="I10" s="553"/>
      <c r="J10" s="553"/>
      <c r="K10" s="553"/>
      <c r="L10" s="553"/>
      <c r="M10" s="553"/>
      <c r="N10" s="553"/>
      <c r="O10" s="553"/>
    </row>
    <row r="11" spans="2:17">
      <c r="B11" s="548"/>
      <c r="C11" s="236">
        <v>2013</v>
      </c>
      <c r="D11" s="554">
        <v>97</v>
      </c>
      <c r="E11" s="554">
        <v>102</v>
      </c>
      <c r="F11" s="554">
        <v>105</v>
      </c>
      <c r="G11" s="554">
        <v>86</v>
      </c>
      <c r="H11" s="554">
        <v>109</v>
      </c>
      <c r="I11" s="554">
        <v>93</v>
      </c>
      <c r="J11" s="554">
        <v>97</v>
      </c>
      <c r="K11" s="554">
        <v>106</v>
      </c>
      <c r="L11" s="554">
        <v>83</v>
      </c>
      <c r="M11" s="554">
        <v>94</v>
      </c>
      <c r="N11" s="554">
        <v>107</v>
      </c>
      <c r="O11" s="554">
        <v>108</v>
      </c>
    </row>
    <row r="12" spans="2:17">
      <c r="B12" s="548"/>
      <c r="C12" s="236">
        <v>2014</v>
      </c>
      <c r="D12" s="554">
        <v>97</v>
      </c>
      <c r="E12" s="554">
        <v>88</v>
      </c>
      <c r="F12" s="554">
        <v>111</v>
      </c>
      <c r="G12" s="554">
        <v>72</v>
      </c>
      <c r="H12" s="554">
        <v>102</v>
      </c>
      <c r="I12" s="554">
        <v>90</v>
      </c>
      <c r="J12" s="554">
        <v>93</v>
      </c>
      <c r="K12" s="554">
        <v>101</v>
      </c>
      <c r="L12" s="554">
        <v>99</v>
      </c>
      <c r="M12" s="554">
        <v>104</v>
      </c>
      <c r="N12" s="554">
        <v>108</v>
      </c>
      <c r="O12" s="554">
        <v>86</v>
      </c>
    </row>
    <row r="13" spans="2:17">
      <c r="B13" s="548"/>
      <c r="C13" s="236">
        <v>2015</v>
      </c>
      <c r="D13" s="554">
        <v>106</v>
      </c>
      <c r="E13" s="554">
        <v>72</v>
      </c>
      <c r="F13" s="554">
        <v>97</v>
      </c>
      <c r="G13" s="554">
        <v>101</v>
      </c>
      <c r="H13" s="554">
        <v>105</v>
      </c>
      <c r="I13" s="554">
        <v>99</v>
      </c>
      <c r="J13" s="554">
        <v>94</v>
      </c>
      <c r="K13" s="554">
        <v>124</v>
      </c>
      <c r="L13" s="554">
        <v>92</v>
      </c>
      <c r="M13" s="554">
        <v>125</v>
      </c>
      <c r="N13" s="554">
        <v>95</v>
      </c>
      <c r="O13" s="554">
        <v>95</v>
      </c>
    </row>
    <row r="14" spans="2:17">
      <c r="B14" s="548"/>
      <c r="C14" s="236">
        <v>2016</v>
      </c>
      <c r="D14" s="554">
        <v>107</v>
      </c>
      <c r="E14" s="554">
        <v>100</v>
      </c>
      <c r="F14" s="554">
        <v>111</v>
      </c>
      <c r="G14" s="554">
        <v>113</v>
      </c>
      <c r="H14" s="554">
        <v>107</v>
      </c>
      <c r="I14" s="554">
        <v>97</v>
      </c>
      <c r="J14" s="554">
        <v>116</v>
      </c>
      <c r="K14" s="554">
        <v>113</v>
      </c>
      <c r="L14" s="554">
        <v>93</v>
      </c>
      <c r="M14" s="554">
        <v>117</v>
      </c>
      <c r="N14" s="554">
        <v>104</v>
      </c>
      <c r="O14" s="554">
        <v>115</v>
      </c>
    </row>
    <row r="15" spans="2:17">
      <c r="B15" s="548"/>
      <c r="C15" s="236">
        <v>2017</v>
      </c>
      <c r="D15" s="554">
        <v>97</v>
      </c>
      <c r="E15" s="554">
        <v>70</v>
      </c>
      <c r="F15" s="554">
        <v>92</v>
      </c>
      <c r="G15" s="554">
        <v>102</v>
      </c>
      <c r="H15" s="554">
        <v>98</v>
      </c>
      <c r="I15" s="554">
        <v>104</v>
      </c>
      <c r="J15" s="554">
        <v>112</v>
      </c>
      <c r="K15" s="554">
        <v>112</v>
      </c>
      <c r="L15" s="554">
        <v>98</v>
      </c>
      <c r="M15" s="554">
        <v>96</v>
      </c>
      <c r="N15" s="554">
        <v>113</v>
      </c>
      <c r="O15" s="554">
        <v>130</v>
      </c>
      <c r="Q15" s="555"/>
    </row>
    <row r="16" spans="2:17">
      <c r="B16" s="548"/>
      <c r="C16" s="556">
        <v>2018</v>
      </c>
      <c r="D16" s="652">
        <v>101</v>
      </c>
      <c r="E16" s="652">
        <v>87</v>
      </c>
      <c r="F16" s="652">
        <v>114</v>
      </c>
      <c r="G16" s="652">
        <v>91</v>
      </c>
      <c r="H16" s="652">
        <v>94</v>
      </c>
      <c r="I16" s="652">
        <v>80</v>
      </c>
      <c r="J16" s="652">
        <v>101</v>
      </c>
      <c r="K16" s="652">
        <v>102</v>
      </c>
      <c r="L16" s="652"/>
      <c r="M16" s="652"/>
      <c r="N16" s="652"/>
      <c r="O16" s="652"/>
    </row>
    <row r="22" spans="15:31">
      <c r="O22" s="645"/>
      <c r="P22" s="645"/>
      <c r="Q22" s="645"/>
      <c r="R22" s="645"/>
      <c r="S22" s="645"/>
      <c r="T22" s="645"/>
      <c r="U22" s="645"/>
      <c r="V22" s="645"/>
      <c r="W22" s="645"/>
      <c r="X22" s="645"/>
      <c r="Y22" s="645"/>
      <c r="Z22" s="645"/>
      <c r="AA22" s="645"/>
      <c r="AB22" s="645"/>
      <c r="AC22" s="645"/>
      <c r="AD22" s="645"/>
      <c r="AE22" s="645"/>
    </row>
    <row r="23" spans="15:31" ht="15" customHeight="1">
      <c r="O23" s="645"/>
      <c r="P23" s="646"/>
      <c r="Q23" s="646"/>
      <c r="R23" s="646"/>
      <c r="S23" s="646"/>
      <c r="T23" s="646"/>
      <c r="U23" s="646"/>
      <c r="V23" s="646"/>
      <c r="W23" s="646"/>
      <c r="X23" s="646"/>
      <c r="Y23" s="646"/>
      <c r="Z23" s="646"/>
      <c r="AA23" s="646"/>
      <c r="AB23" s="646"/>
      <c r="AC23" s="646"/>
      <c r="AD23" s="646"/>
      <c r="AE23" s="647"/>
    </row>
    <row r="24" spans="15:31">
      <c r="O24" s="645"/>
      <c r="P24" s="648"/>
      <c r="Q24" s="647"/>
      <c r="R24" s="647"/>
      <c r="S24" s="647"/>
      <c r="T24" s="647"/>
      <c r="U24" s="647"/>
      <c r="V24" s="647"/>
      <c r="W24" s="647"/>
      <c r="X24" s="647"/>
      <c r="Y24" s="647"/>
      <c r="Z24" s="647"/>
      <c r="AA24" s="647"/>
      <c r="AB24" s="647"/>
      <c r="AC24" s="647"/>
      <c r="AD24" s="647"/>
      <c r="AE24" s="647"/>
    </row>
    <row r="25" spans="15:31">
      <c r="O25" s="645"/>
      <c r="P25" s="648"/>
      <c r="Q25" s="648"/>
      <c r="R25" s="649"/>
      <c r="S25" s="649"/>
      <c r="T25" s="649"/>
      <c r="U25" s="649"/>
      <c r="V25" s="649"/>
      <c r="W25" s="649"/>
      <c r="X25" s="649"/>
      <c r="Y25" s="649"/>
      <c r="Z25" s="649"/>
      <c r="AA25" s="649"/>
      <c r="AB25" s="649"/>
      <c r="AC25" s="649"/>
      <c r="AD25" s="648"/>
      <c r="AE25" s="647"/>
    </row>
    <row r="26" spans="15:31">
      <c r="O26" s="645"/>
      <c r="P26" s="648"/>
      <c r="Q26" s="648"/>
      <c r="AD26" s="648"/>
      <c r="AE26" s="647"/>
    </row>
    <row r="27" spans="15:31">
      <c r="O27" s="645"/>
      <c r="P27" s="650"/>
      <c r="Q27" s="651"/>
      <c r="R27" s="554"/>
      <c r="S27" s="554"/>
      <c r="T27" s="554"/>
      <c r="U27" s="554"/>
      <c r="V27" s="554"/>
      <c r="W27" s="554"/>
      <c r="X27" s="554"/>
      <c r="Y27" s="554"/>
      <c r="Z27" s="554"/>
      <c r="AA27" s="554"/>
      <c r="AB27" s="554"/>
      <c r="AC27" s="554"/>
      <c r="AD27" s="554"/>
      <c r="AE27" s="554"/>
    </row>
    <row r="28" spans="15:31">
      <c r="O28" s="645"/>
      <c r="P28" s="650"/>
      <c r="Q28" s="651"/>
      <c r="R28" s="554"/>
      <c r="S28" s="554"/>
      <c r="T28" s="554"/>
      <c r="U28" s="554"/>
      <c r="V28" s="554"/>
      <c r="W28" s="554"/>
      <c r="X28" s="554"/>
      <c r="Y28" s="554"/>
      <c r="Z28" s="554"/>
      <c r="AA28" s="554"/>
      <c r="AB28" s="554"/>
      <c r="AC28" s="554"/>
      <c r="AD28" s="554"/>
      <c r="AE28" s="554"/>
    </row>
    <row r="29" spans="15:31">
      <c r="O29" s="645"/>
      <c r="P29" s="650"/>
      <c r="Q29" s="651"/>
      <c r="R29" s="554"/>
      <c r="S29" s="554"/>
      <c r="T29" s="554"/>
      <c r="U29" s="554"/>
      <c r="V29" s="554"/>
      <c r="W29" s="554"/>
      <c r="X29" s="554"/>
      <c r="Y29" s="554"/>
      <c r="Z29" s="554"/>
      <c r="AA29" s="554"/>
      <c r="AB29" s="554"/>
      <c r="AC29" s="554"/>
      <c r="AD29" s="554"/>
      <c r="AE29" s="554"/>
    </row>
    <row r="30" spans="15:31">
      <c r="O30" s="645"/>
      <c r="P30" s="650"/>
      <c r="Q30" s="651"/>
      <c r="R30" s="554"/>
      <c r="S30" s="554"/>
      <c r="T30" s="554"/>
      <c r="U30" s="554"/>
      <c r="V30" s="554"/>
      <c r="W30" s="554"/>
      <c r="X30" s="554"/>
      <c r="Y30" s="554"/>
      <c r="Z30" s="554"/>
      <c r="AA30" s="554"/>
      <c r="AB30" s="554"/>
      <c r="AC30" s="554"/>
      <c r="AD30" s="554"/>
      <c r="AE30" s="554"/>
    </row>
    <row r="31" spans="15:31">
      <c r="O31" s="645"/>
      <c r="P31" s="650"/>
      <c r="Q31" s="651"/>
      <c r="R31" s="554"/>
      <c r="S31" s="554"/>
      <c r="T31" s="554"/>
      <c r="U31" s="554"/>
      <c r="V31" s="554"/>
      <c r="W31" s="554"/>
      <c r="X31" s="554"/>
      <c r="Y31" s="554"/>
      <c r="Z31" s="554"/>
      <c r="AA31" s="554"/>
      <c r="AB31" s="554"/>
      <c r="AC31" s="554"/>
      <c r="AD31" s="554"/>
      <c r="AE31" s="554"/>
    </row>
    <row r="32" spans="15:31">
      <c r="O32" s="645"/>
      <c r="P32" s="650"/>
      <c r="Q32" s="651"/>
      <c r="R32" s="554"/>
      <c r="S32" s="554"/>
      <c r="T32" s="554"/>
      <c r="U32" s="554"/>
      <c r="V32" s="554"/>
      <c r="W32" s="554"/>
      <c r="X32" s="554"/>
      <c r="Y32" s="554"/>
      <c r="Z32" s="554"/>
      <c r="AA32" s="554"/>
      <c r="AB32" s="554"/>
      <c r="AC32" s="554"/>
      <c r="AD32" s="554"/>
      <c r="AE32" s="554"/>
    </row>
    <row r="33" spans="15:31">
      <c r="O33" s="645"/>
      <c r="P33" s="650"/>
      <c r="Q33" s="650"/>
      <c r="R33" s="554"/>
      <c r="S33" s="554"/>
      <c r="T33" s="554"/>
      <c r="U33" s="554"/>
      <c r="V33" s="554"/>
      <c r="W33" s="554"/>
      <c r="X33" s="554"/>
      <c r="Y33" s="554"/>
      <c r="Z33" s="554"/>
      <c r="AA33" s="554"/>
      <c r="AB33" s="554"/>
      <c r="AC33" s="554"/>
      <c r="AD33" s="554"/>
      <c r="AE33" s="554"/>
    </row>
    <row r="34" spans="15:31">
      <c r="O34" s="645"/>
      <c r="P34" s="645"/>
      <c r="Q34" s="645"/>
      <c r="R34" s="554"/>
      <c r="S34" s="554"/>
      <c r="T34" s="554"/>
      <c r="U34" s="554"/>
      <c r="V34" s="554"/>
      <c r="W34" s="554"/>
      <c r="X34" s="554"/>
      <c r="Y34" s="554"/>
      <c r="Z34" s="554"/>
      <c r="AA34" s="554"/>
      <c r="AB34" s="554"/>
      <c r="AC34" s="554"/>
      <c r="AD34" s="554"/>
      <c r="AE34" s="554"/>
    </row>
    <row r="35" spans="15:31">
      <c r="O35" s="645"/>
      <c r="P35" s="645"/>
      <c r="Q35" s="645"/>
      <c r="R35" s="554"/>
      <c r="S35" s="554"/>
      <c r="T35" s="554"/>
      <c r="U35" s="554"/>
      <c r="V35" s="554"/>
      <c r="W35" s="554"/>
      <c r="X35" s="554"/>
      <c r="Y35" s="554"/>
      <c r="Z35" s="554"/>
      <c r="AA35" s="554"/>
      <c r="AB35" s="554"/>
      <c r="AC35" s="554"/>
      <c r="AD35" s="554"/>
      <c r="AE35" s="554"/>
    </row>
    <row r="36" spans="15:31">
      <c r="O36" s="645"/>
      <c r="P36" s="645"/>
      <c r="Q36" s="645"/>
      <c r="R36" s="645"/>
      <c r="S36" s="645"/>
      <c r="T36" s="645"/>
      <c r="U36" s="645"/>
      <c r="V36" s="645"/>
      <c r="W36" s="645"/>
      <c r="X36" s="645"/>
      <c r="Y36" s="645"/>
      <c r="Z36" s="645"/>
      <c r="AA36" s="645"/>
      <c r="AB36" s="645"/>
      <c r="AC36" s="645"/>
      <c r="AD36" s="645"/>
      <c r="AE36" s="645"/>
    </row>
    <row r="37" spans="15:31">
      <c r="O37" s="645"/>
      <c r="P37" s="645"/>
      <c r="Q37" s="645"/>
      <c r="R37" s="645"/>
      <c r="S37" s="645"/>
      <c r="T37" s="645"/>
      <c r="U37" s="645"/>
      <c r="V37" s="645"/>
      <c r="W37" s="645"/>
      <c r="X37" s="645"/>
      <c r="Y37" s="645"/>
      <c r="Z37" s="645"/>
      <c r="AA37" s="645"/>
      <c r="AB37" s="645"/>
      <c r="AC37" s="645"/>
      <c r="AD37" s="645"/>
      <c r="AE37" s="645"/>
    </row>
    <row r="38" spans="15:31">
      <c r="O38" s="645"/>
      <c r="P38" s="645"/>
      <c r="Q38" s="645"/>
      <c r="R38" s="645"/>
      <c r="S38" s="645"/>
      <c r="T38" s="645"/>
      <c r="U38" s="645"/>
      <c r="V38" s="645"/>
      <c r="W38" s="645"/>
      <c r="X38" s="645"/>
      <c r="Y38" s="645"/>
      <c r="Z38" s="645"/>
      <c r="AA38" s="645"/>
      <c r="AB38" s="645"/>
      <c r="AC38" s="645"/>
      <c r="AD38" s="645"/>
      <c r="AE38" s="645"/>
    </row>
    <row r="39" spans="15:31">
      <c r="O39" s="645"/>
      <c r="P39" s="645"/>
      <c r="Q39" s="645"/>
      <c r="R39" s="645"/>
      <c r="S39" s="645"/>
      <c r="T39" s="645"/>
      <c r="U39" s="645"/>
      <c r="V39" s="645"/>
      <c r="W39" s="645"/>
      <c r="X39" s="645"/>
      <c r="Y39" s="645"/>
      <c r="Z39" s="645"/>
      <c r="AA39" s="645"/>
      <c r="AB39" s="645"/>
      <c r="AC39" s="645"/>
      <c r="AD39" s="645"/>
      <c r="AE39" s="645"/>
    </row>
  </sheetData>
  <mergeCells count="13">
    <mergeCell ref="M8:M9"/>
    <mergeCell ref="N8:N9"/>
    <mergeCell ref="O8:O9"/>
    <mergeCell ref="L1:O2"/>
    <mergeCell ref="D8:D9"/>
    <mergeCell ref="E8:E9"/>
    <mergeCell ref="F8:F9"/>
    <mergeCell ref="G8:G9"/>
    <mergeCell ref="H8:H9"/>
    <mergeCell ref="I8:I9"/>
    <mergeCell ref="J8:J9"/>
    <mergeCell ref="K8:K9"/>
    <mergeCell ref="L8:L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146"/>
  <sheetViews>
    <sheetView zoomScaleNormal="100" zoomScaleSheetLayoutView="112" workbookViewId="0"/>
  </sheetViews>
  <sheetFormatPr defaultColWidth="9.140625" defaultRowHeight="14.25"/>
  <cols>
    <col min="1" max="1" width="4.28515625" style="420" customWidth="1"/>
    <col min="2" max="2" width="15.140625" style="420" customWidth="1"/>
    <col min="3" max="3" width="6.140625" style="420" customWidth="1"/>
    <col min="4" max="4" width="7.28515625" style="420" customWidth="1"/>
    <col min="5" max="5" width="7.42578125" style="420" customWidth="1"/>
    <col min="6" max="6" width="6.7109375" style="420" customWidth="1"/>
    <col min="7" max="7" width="8.140625" style="420" customWidth="1"/>
    <col min="8" max="8" width="6.7109375" style="420" customWidth="1"/>
    <col min="9" max="9" width="7" style="420" customWidth="1"/>
    <col min="10" max="10" width="6.5703125" style="420" customWidth="1"/>
    <col min="11" max="11" width="10" style="420" customWidth="1"/>
    <col min="12" max="12" width="11.140625" style="420" customWidth="1"/>
    <col min="13" max="13" width="8.7109375" style="420" customWidth="1"/>
    <col min="14" max="15" width="9" style="420" customWidth="1"/>
    <col min="16" max="16" width="9.28515625" style="420" customWidth="1"/>
    <col min="17" max="17" width="8.5703125" style="420" customWidth="1"/>
    <col min="18" max="21" width="13.5703125" style="420" customWidth="1"/>
    <col min="22" max="22" width="4.42578125" style="420" customWidth="1"/>
    <col min="23" max="23" width="13.5703125" style="420" customWidth="1"/>
    <col min="24" max="24" width="6.5703125" style="420" customWidth="1"/>
    <col min="25" max="25" width="12.42578125" style="420" customWidth="1"/>
    <col min="26" max="29" width="6.42578125" style="420" customWidth="1"/>
    <col min="30" max="30" width="4.140625" style="420" customWidth="1"/>
    <col min="31" max="35" width="6.42578125" style="420" customWidth="1"/>
    <col min="36" max="36" width="4.85546875" style="420" customWidth="1"/>
    <col min="37" max="16384" width="9.140625" style="420"/>
  </cols>
  <sheetData>
    <row r="1" spans="2:32" s="386" customFormat="1" ht="12" customHeight="1">
      <c r="B1" s="74"/>
      <c r="C1" s="74"/>
      <c r="D1" s="74"/>
      <c r="E1" s="74"/>
      <c r="F1" s="74"/>
      <c r="G1" s="74"/>
      <c r="H1" s="74"/>
      <c r="I1" s="74"/>
      <c r="J1" s="74"/>
      <c r="K1" s="74"/>
      <c r="L1" s="74"/>
    </row>
    <row r="2" spans="2:32" s="386" customFormat="1" ht="12" customHeight="1">
      <c r="B2" s="74"/>
      <c r="C2" s="74"/>
      <c r="D2" s="74"/>
      <c r="E2" s="74"/>
      <c r="F2" s="74"/>
      <c r="G2" s="74"/>
      <c r="H2" s="74"/>
      <c r="I2" s="74"/>
      <c r="J2" s="74"/>
      <c r="K2" s="74"/>
      <c r="L2" s="74"/>
    </row>
    <row r="3" spans="2:32" s="112" customFormat="1" ht="12" customHeight="1">
      <c r="M3" s="387"/>
      <c r="N3" s="387"/>
      <c r="O3" s="387"/>
      <c r="P3" s="387"/>
      <c r="Q3" s="387"/>
      <c r="R3" s="387"/>
      <c r="S3" s="139"/>
      <c r="T3" s="388"/>
    </row>
    <row r="4" spans="2:32" s="112" customFormat="1" ht="19.350000000000001" customHeight="1">
      <c r="B4" s="389" t="s">
        <v>235</v>
      </c>
      <c r="C4" s="390"/>
      <c r="D4" s="390"/>
      <c r="E4" s="390"/>
      <c r="F4" s="391"/>
    </row>
    <row r="5" spans="2:32" s="112" customFormat="1" ht="12" customHeight="1">
      <c r="B5" s="392"/>
      <c r="C5" s="393"/>
      <c r="D5" s="393"/>
      <c r="E5" s="393"/>
      <c r="F5" s="394"/>
      <c r="G5" s="114"/>
      <c r="H5" s="114"/>
      <c r="I5" s="114"/>
      <c r="J5" s="114"/>
      <c r="K5" s="114"/>
      <c r="L5" s="395"/>
      <c r="M5" s="396"/>
      <c r="N5" s="396"/>
      <c r="O5" s="396"/>
      <c r="P5" s="396"/>
      <c r="Q5" s="396"/>
      <c r="R5" s="396"/>
      <c r="S5" s="396"/>
      <c r="T5" s="396"/>
      <c r="U5" s="396"/>
      <c r="V5" s="396"/>
      <c r="W5" s="396"/>
      <c r="X5" s="396"/>
      <c r="Y5" s="396"/>
      <c r="Z5" s="396"/>
      <c r="AA5" s="396"/>
      <c r="AB5" s="396"/>
      <c r="AC5" s="396"/>
    </row>
    <row r="6" spans="2:32" s="133" customFormat="1" ht="15" customHeight="1">
      <c r="B6" s="397" t="s">
        <v>191</v>
      </c>
      <c r="C6" s="398"/>
      <c r="D6" s="398"/>
      <c r="E6" s="398"/>
      <c r="F6" s="398"/>
      <c r="G6" s="398"/>
      <c r="H6" s="398"/>
      <c r="I6" s="398"/>
      <c r="J6" s="399"/>
      <c r="K6" s="400"/>
      <c r="L6" s="401"/>
      <c r="M6" s="402"/>
      <c r="O6" s="403"/>
      <c r="Q6" s="127" t="s">
        <v>165</v>
      </c>
    </row>
    <row r="7" spans="2:32" s="133" customFormat="1" ht="15" customHeight="1">
      <c r="B7" s="397" t="s">
        <v>192</v>
      </c>
      <c r="C7" s="404"/>
      <c r="D7" s="399"/>
      <c r="E7" s="399"/>
      <c r="F7" s="399"/>
      <c r="G7" s="399"/>
      <c r="H7" s="399"/>
      <c r="I7" s="399"/>
      <c r="J7" s="399"/>
      <c r="K7" s="405"/>
      <c r="L7" s="406"/>
      <c r="M7" s="402"/>
      <c r="O7" s="104"/>
    </row>
    <row r="8" spans="2:32" s="133" customFormat="1" ht="15" customHeight="1">
      <c r="B8" s="397" t="s">
        <v>193</v>
      </c>
      <c r="C8" s="404"/>
      <c r="D8" s="399"/>
      <c r="E8" s="399"/>
      <c r="F8" s="399"/>
      <c r="G8" s="399"/>
      <c r="H8" s="399"/>
      <c r="I8" s="399"/>
      <c r="J8" s="399"/>
      <c r="K8" s="222"/>
      <c r="L8" s="406"/>
      <c r="M8" s="402"/>
      <c r="O8" s="407"/>
      <c r="Q8" s="133">
        <v>1</v>
      </c>
      <c r="R8" s="128" t="s">
        <v>113</v>
      </c>
      <c r="S8" s="133">
        <v>1</v>
      </c>
      <c r="T8" s="128" t="s">
        <v>113</v>
      </c>
    </row>
    <row r="9" spans="2:32" s="133" customFormat="1" ht="15" customHeight="1">
      <c r="B9" s="397" t="s">
        <v>194</v>
      </c>
      <c r="C9" s="404"/>
      <c r="D9" s="399"/>
      <c r="E9" s="399"/>
      <c r="F9" s="399"/>
      <c r="G9" s="399"/>
      <c r="H9" s="399"/>
      <c r="I9" s="399"/>
      <c r="J9" s="399"/>
      <c r="K9" s="408"/>
      <c r="L9" s="409"/>
      <c r="M9" s="410"/>
      <c r="N9" s="134"/>
      <c r="O9" s="134"/>
      <c r="P9" s="407"/>
      <c r="T9" s="133">
        <v>3</v>
      </c>
      <c r="U9" s="128" t="s">
        <v>114</v>
      </c>
    </row>
    <row r="10" spans="2:32" s="112" customFormat="1" ht="15" customHeight="1">
      <c r="B10" s="397" t="s">
        <v>195</v>
      </c>
      <c r="C10" s="404"/>
      <c r="D10" s="399"/>
      <c r="E10" s="399"/>
      <c r="F10" s="399"/>
      <c r="G10" s="399"/>
      <c r="H10" s="399"/>
      <c r="I10" s="399"/>
      <c r="J10" s="399"/>
      <c r="K10" s="211"/>
      <c r="L10" s="411"/>
      <c r="M10" s="412"/>
      <c r="N10" s="396"/>
      <c r="O10" s="396"/>
      <c r="P10" s="396"/>
      <c r="Q10" s="396"/>
      <c r="R10" s="396"/>
      <c r="S10" s="396"/>
      <c r="T10" s="396"/>
      <c r="U10" s="396"/>
      <c r="V10" s="396"/>
      <c r="W10" s="396"/>
      <c r="X10" s="396"/>
      <c r="Y10" s="396"/>
      <c r="Z10" s="396"/>
      <c r="AA10" s="396"/>
      <c r="AB10" s="396"/>
      <c r="AC10" s="396"/>
    </row>
    <row r="11" spans="2:32" ht="11.45" customHeight="1">
      <c r="B11" s="404"/>
      <c r="C11" s="404"/>
      <c r="D11" s="399"/>
      <c r="E11" s="399"/>
      <c r="F11" s="399"/>
      <c r="G11" s="399"/>
      <c r="H11" s="399"/>
      <c r="I11" s="399"/>
      <c r="J11" s="399"/>
      <c r="K11" s="160"/>
      <c r="L11" s="413"/>
      <c r="M11" s="414"/>
      <c r="N11" s="415"/>
      <c r="O11" s="416"/>
      <c r="P11" s="417">
        <v>13</v>
      </c>
      <c r="Q11" s="418"/>
      <c r="R11" s="416"/>
      <c r="S11" s="417">
        <v>9</v>
      </c>
      <c r="T11" s="396"/>
      <c r="U11" s="396"/>
      <c r="V11" s="396"/>
      <c r="W11" s="396"/>
      <c r="X11" s="396"/>
      <c r="Y11" s="419"/>
      <c r="Z11" s="419"/>
      <c r="AA11" s="396"/>
      <c r="AB11" s="396"/>
      <c r="AC11" s="396"/>
      <c r="AD11" s="124"/>
      <c r="AE11" s="124"/>
      <c r="AF11" s="124"/>
    </row>
    <row r="12" spans="2:32" ht="16.899999999999999" customHeight="1">
      <c r="B12" s="421" t="s">
        <v>196</v>
      </c>
      <c r="C12" s="404"/>
      <c r="D12" s="399"/>
      <c r="E12" s="399"/>
      <c r="F12" s="399"/>
      <c r="G12" s="399"/>
      <c r="H12" s="399"/>
      <c r="I12" s="399"/>
      <c r="J12" s="399"/>
      <c r="K12" s="404"/>
      <c r="L12" s="422"/>
      <c r="M12" s="414"/>
      <c r="N12" s="415"/>
      <c r="O12" s="416">
        <v>2008</v>
      </c>
      <c r="P12" s="417">
        <v>9</v>
      </c>
      <c r="Q12" s="418"/>
      <c r="R12" s="416">
        <v>2008</v>
      </c>
      <c r="S12" s="417">
        <v>11</v>
      </c>
      <c r="T12" s="396"/>
      <c r="U12" s="396"/>
      <c r="V12" s="396"/>
      <c r="W12" s="396"/>
      <c r="X12" s="396"/>
      <c r="Y12" s="419"/>
      <c r="Z12" s="419"/>
      <c r="AA12" s="396"/>
      <c r="AB12" s="396"/>
      <c r="AC12" s="396"/>
      <c r="AD12" s="124"/>
      <c r="AE12" s="124"/>
      <c r="AF12" s="124"/>
    </row>
    <row r="13" spans="2:32" ht="15" customHeight="1">
      <c r="B13" s="397" t="s">
        <v>197</v>
      </c>
      <c r="C13" s="404"/>
      <c r="D13" s="399"/>
      <c r="E13" s="399"/>
      <c r="F13" s="399"/>
      <c r="G13" s="399"/>
      <c r="H13" s="399"/>
      <c r="I13" s="399"/>
      <c r="J13" s="399"/>
      <c r="K13" s="124"/>
      <c r="L13" s="422"/>
      <c r="M13" s="414"/>
      <c r="O13" s="416"/>
      <c r="P13" s="417">
        <v>9</v>
      </c>
      <c r="Q13" s="423"/>
      <c r="R13" s="416"/>
      <c r="S13" s="417">
        <v>4</v>
      </c>
      <c r="T13" s="396"/>
      <c r="U13" s="396"/>
      <c r="V13" s="396"/>
      <c r="W13" s="396"/>
      <c r="X13" s="396"/>
      <c r="Y13" s="419"/>
      <c r="Z13" s="419"/>
      <c r="AA13" s="396"/>
      <c r="AB13" s="396"/>
      <c r="AC13" s="396"/>
      <c r="AD13" s="124"/>
      <c r="AE13" s="124"/>
      <c r="AF13" s="124"/>
    </row>
    <row r="14" spans="2:32" ht="24.95" customHeight="1">
      <c r="B14" s="424"/>
      <c r="C14" s="425"/>
      <c r="D14" s="426"/>
      <c r="E14" s="426"/>
      <c r="F14" s="426"/>
      <c r="G14" s="426"/>
      <c r="H14" s="426"/>
      <c r="I14" s="426"/>
      <c r="J14" s="426"/>
      <c r="K14" s="427"/>
      <c r="L14" s="428"/>
      <c r="M14" s="428"/>
      <c r="N14" s="156"/>
      <c r="O14" s="416">
        <v>2010</v>
      </c>
      <c r="P14" s="417">
        <v>12</v>
      </c>
      <c r="Q14" s="423"/>
      <c r="R14" s="416">
        <v>2010</v>
      </c>
      <c r="S14" s="417">
        <v>1</v>
      </c>
      <c r="T14" s="396"/>
      <c r="U14" s="396"/>
      <c r="V14" s="396"/>
      <c r="W14" s="396"/>
      <c r="X14" s="396"/>
      <c r="Y14" s="419"/>
      <c r="Z14" s="419"/>
      <c r="AA14" s="396"/>
      <c r="AB14" s="396"/>
      <c r="AC14" s="396"/>
    </row>
    <row r="15" spans="2:32" ht="20.100000000000001" customHeight="1">
      <c r="B15" s="429" t="s">
        <v>198</v>
      </c>
      <c r="C15" s="430" t="s">
        <v>199</v>
      </c>
      <c r="D15" s="124"/>
      <c r="E15" s="431"/>
      <c r="F15" s="431"/>
      <c r="G15" s="432"/>
      <c r="H15" s="124"/>
      <c r="I15" s="156"/>
      <c r="J15" s="156"/>
      <c r="K15" s="156"/>
      <c r="L15" s="156"/>
      <c r="M15" s="156"/>
      <c r="N15" s="156"/>
      <c r="O15" s="416"/>
      <c r="P15" s="417"/>
      <c r="Q15" s="423"/>
      <c r="R15" s="416"/>
      <c r="S15" s="417"/>
      <c r="T15" s="396"/>
      <c r="U15" s="396"/>
      <c r="V15" s="396"/>
      <c r="W15" s="396"/>
      <c r="X15" s="396"/>
      <c r="Y15" s="419"/>
      <c r="Z15" s="419"/>
      <c r="AA15" s="396"/>
      <c r="AB15" s="396"/>
      <c r="AC15" s="396"/>
    </row>
    <row r="16" spans="2:32" ht="10.9" customHeight="1">
      <c r="B16" s="433"/>
      <c r="C16" s="278"/>
      <c r="D16" s="278"/>
      <c r="E16" s="156"/>
      <c r="F16" s="156"/>
      <c r="G16" s="156"/>
      <c r="H16" s="156"/>
      <c r="I16" s="156"/>
      <c r="J16" s="156"/>
      <c r="K16" s="156"/>
      <c r="L16" s="124"/>
      <c r="O16" s="416"/>
      <c r="P16" s="417">
        <v>8</v>
      </c>
      <c r="Q16" s="423"/>
      <c r="R16" s="416"/>
      <c r="S16" s="417">
        <v>8</v>
      </c>
      <c r="T16" s="396"/>
      <c r="U16" s="396"/>
      <c r="V16" s="396"/>
      <c r="W16" s="396"/>
      <c r="X16" s="396"/>
      <c r="Y16" s="396"/>
      <c r="Z16" s="419"/>
      <c r="AA16" s="396"/>
      <c r="AB16" s="396"/>
      <c r="AC16" s="396"/>
    </row>
    <row r="17" spans="1:29" ht="10.9" customHeight="1">
      <c r="B17" s="628"/>
      <c r="C17" s="595" t="s">
        <v>2</v>
      </c>
      <c r="D17" s="595" t="s">
        <v>3</v>
      </c>
      <c r="E17" s="595" t="s">
        <v>5</v>
      </c>
      <c r="F17" s="595" t="s">
        <v>4</v>
      </c>
      <c r="G17" s="595" t="s">
        <v>1</v>
      </c>
      <c r="H17" s="595" t="s">
        <v>0</v>
      </c>
      <c r="I17" s="595" t="s">
        <v>6</v>
      </c>
      <c r="J17" s="595" t="s">
        <v>7</v>
      </c>
      <c r="K17" s="595" t="s">
        <v>8</v>
      </c>
      <c r="L17" s="124"/>
      <c r="O17" s="416">
        <v>2012</v>
      </c>
      <c r="P17" s="417">
        <v>10</v>
      </c>
      <c r="Q17" s="423"/>
      <c r="R17" s="416">
        <v>2012</v>
      </c>
      <c r="S17" s="417">
        <v>8</v>
      </c>
      <c r="T17" s="396"/>
      <c r="U17" s="396"/>
      <c r="V17" s="396"/>
      <c r="W17" s="396"/>
      <c r="X17" s="396"/>
      <c r="Y17" s="396"/>
      <c r="Z17" s="396"/>
      <c r="AA17" s="396"/>
      <c r="AB17" s="396"/>
      <c r="AC17" s="396"/>
    </row>
    <row r="18" spans="1:29" ht="4.9000000000000004" customHeight="1">
      <c r="B18" s="629"/>
      <c r="C18" s="596"/>
      <c r="D18" s="596"/>
      <c r="E18" s="596"/>
      <c r="F18" s="596"/>
      <c r="G18" s="596"/>
      <c r="H18" s="596"/>
      <c r="I18" s="596"/>
      <c r="J18" s="596"/>
      <c r="K18" s="596"/>
      <c r="L18" s="124"/>
      <c r="O18" s="416"/>
      <c r="P18" s="417">
        <v>4</v>
      </c>
      <c r="Q18" s="423"/>
      <c r="R18" s="416"/>
      <c r="S18" s="417">
        <v>6</v>
      </c>
      <c r="T18" s="396"/>
      <c r="U18" s="396"/>
      <c r="V18" s="396"/>
      <c r="W18" s="396"/>
      <c r="X18" s="396"/>
      <c r="Y18" s="396"/>
      <c r="Z18" s="396"/>
      <c r="AA18" s="396"/>
      <c r="AB18" s="396"/>
    </row>
    <row r="19" spans="1:29" ht="5.0999999999999996" customHeight="1">
      <c r="B19" s="233"/>
      <c r="C19" s="235"/>
      <c r="D19" s="129"/>
      <c r="E19" s="129"/>
      <c r="F19" s="129"/>
      <c r="G19" s="129"/>
      <c r="H19" s="129"/>
      <c r="I19" s="129"/>
      <c r="J19" s="129"/>
      <c r="K19" s="129"/>
      <c r="L19" s="124"/>
      <c r="O19" s="416">
        <v>2014</v>
      </c>
      <c r="P19" s="417">
        <v>5</v>
      </c>
      <c r="Q19" s="423"/>
      <c r="R19" s="416">
        <v>2014</v>
      </c>
      <c r="S19" s="417">
        <v>3</v>
      </c>
      <c r="T19" s="396"/>
      <c r="U19" s="396"/>
      <c r="V19" s="396"/>
      <c r="W19" s="396"/>
      <c r="X19" s="396"/>
      <c r="Y19" s="396"/>
      <c r="Z19" s="396"/>
      <c r="AA19" s="396"/>
      <c r="AB19" s="396"/>
    </row>
    <row r="20" spans="1:29">
      <c r="B20" s="236">
        <v>2009</v>
      </c>
      <c r="C20" s="434">
        <v>9</v>
      </c>
      <c r="D20" s="434">
        <v>2</v>
      </c>
      <c r="E20" s="434">
        <v>5</v>
      </c>
      <c r="F20" s="434">
        <v>0</v>
      </c>
      <c r="G20" s="434">
        <v>1</v>
      </c>
      <c r="H20" s="434">
        <v>1</v>
      </c>
      <c r="I20" s="434">
        <v>0</v>
      </c>
      <c r="J20" s="434">
        <v>1</v>
      </c>
      <c r="K20" s="434">
        <v>19</v>
      </c>
      <c r="L20" s="435"/>
      <c r="O20" s="416"/>
      <c r="P20" s="417">
        <v>8</v>
      </c>
      <c r="Q20" s="423"/>
      <c r="R20" s="416"/>
      <c r="S20" s="417">
        <v>2</v>
      </c>
      <c r="T20" s="396"/>
      <c r="U20" s="396"/>
      <c r="V20" s="396"/>
      <c r="W20" s="396"/>
      <c r="X20" s="396"/>
      <c r="Y20" s="396"/>
      <c r="Z20" s="396"/>
      <c r="AA20" s="396"/>
      <c r="AB20" s="396"/>
    </row>
    <row r="21" spans="1:29">
      <c r="B21" s="236">
        <v>2010</v>
      </c>
      <c r="C21" s="434">
        <v>3</v>
      </c>
      <c r="D21" s="434">
        <v>3</v>
      </c>
      <c r="E21" s="434">
        <v>2</v>
      </c>
      <c r="F21" s="434">
        <v>3</v>
      </c>
      <c r="G21" s="434">
        <v>1</v>
      </c>
      <c r="H21" s="434">
        <v>0</v>
      </c>
      <c r="I21" s="434">
        <v>0</v>
      </c>
      <c r="J21" s="434">
        <v>1</v>
      </c>
      <c r="K21" s="434">
        <v>13</v>
      </c>
      <c r="L21" s="435"/>
      <c r="O21" s="396"/>
      <c r="P21" s="396"/>
      <c r="Q21" s="423"/>
      <c r="R21" s="396"/>
      <c r="S21" s="124"/>
      <c r="T21" s="396"/>
      <c r="U21" s="396"/>
      <c r="V21" s="396"/>
      <c r="W21" s="396"/>
      <c r="X21" s="396"/>
      <c r="Y21" s="396"/>
      <c r="Z21" s="396"/>
      <c r="AA21" s="396"/>
      <c r="AB21" s="396"/>
    </row>
    <row r="22" spans="1:29">
      <c r="B22" s="236">
        <v>2011</v>
      </c>
      <c r="C22" s="434">
        <v>5</v>
      </c>
      <c r="D22" s="434">
        <v>3</v>
      </c>
      <c r="E22" s="434">
        <v>6</v>
      </c>
      <c r="F22" s="434">
        <v>1</v>
      </c>
      <c r="G22" s="434">
        <v>5</v>
      </c>
      <c r="H22" s="434">
        <v>1</v>
      </c>
      <c r="I22" s="434">
        <v>0</v>
      </c>
      <c r="J22" s="434">
        <v>0</v>
      </c>
      <c r="K22" s="434">
        <v>21</v>
      </c>
      <c r="L22" s="435"/>
      <c r="O22" s="396"/>
      <c r="P22" s="396"/>
      <c r="Q22" s="423"/>
      <c r="R22" s="396"/>
      <c r="S22" s="124"/>
      <c r="T22" s="396"/>
      <c r="U22" s="396"/>
      <c r="V22" s="396"/>
      <c r="W22" s="396"/>
      <c r="X22" s="396"/>
      <c r="Y22" s="396"/>
      <c r="Z22" s="396"/>
      <c r="AA22" s="396"/>
      <c r="AB22" s="396"/>
    </row>
    <row r="23" spans="1:29">
      <c r="B23" s="236">
        <v>2012</v>
      </c>
      <c r="C23" s="434">
        <v>2</v>
      </c>
      <c r="D23" s="434">
        <v>5</v>
      </c>
      <c r="E23" s="434">
        <v>1</v>
      </c>
      <c r="F23" s="434">
        <v>1</v>
      </c>
      <c r="G23" s="434">
        <v>0</v>
      </c>
      <c r="H23" s="434">
        <v>0</v>
      </c>
      <c r="I23" s="434">
        <v>3</v>
      </c>
      <c r="J23" s="434">
        <v>0</v>
      </c>
      <c r="K23" s="434">
        <v>12</v>
      </c>
      <c r="L23" s="435"/>
      <c r="O23" s="396"/>
      <c r="P23" s="396"/>
      <c r="Q23" s="423"/>
      <c r="R23" s="396"/>
      <c r="S23" s="124"/>
      <c r="T23" s="396"/>
      <c r="U23" s="396"/>
      <c r="V23" s="396"/>
      <c r="W23" s="396"/>
      <c r="X23" s="396"/>
      <c r="Y23" s="396"/>
      <c r="Z23" s="396"/>
      <c r="AA23" s="396"/>
      <c r="AB23" s="396"/>
    </row>
    <row r="24" spans="1:29" ht="15">
      <c r="B24" s="236">
        <v>2013</v>
      </c>
      <c r="C24" s="434">
        <v>3</v>
      </c>
      <c r="D24" s="434">
        <v>5</v>
      </c>
      <c r="E24" s="434">
        <v>4</v>
      </c>
      <c r="F24" s="434">
        <v>5</v>
      </c>
      <c r="G24" s="434">
        <v>3</v>
      </c>
      <c r="H24" s="434">
        <v>2</v>
      </c>
      <c r="I24" s="434">
        <v>0</v>
      </c>
      <c r="J24" s="434">
        <v>0</v>
      </c>
      <c r="K24" s="434">
        <v>22</v>
      </c>
      <c r="L24" s="435"/>
      <c r="M24" s="436"/>
      <c r="O24" s="396"/>
      <c r="P24" s="396"/>
      <c r="Q24" s="423"/>
      <c r="R24" s="396"/>
      <c r="S24" s="124"/>
      <c r="T24" s="396"/>
      <c r="U24" s="396"/>
      <c r="V24" s="396"/>
      <c r="W24" s="396"/>
      <c r="X24" s="396"/>
      <c r="Y24" s="396"/>
      <c r="Z24" s="396"/>
      <c r="AA24" s="396"/>
      <c r="AB24" s="396"/>
    </row>
    <row r="25" spans="1:29">
      <c r="B25" s="236">
        <v>2014</v>
      </c>
      <c r="C25" s="434">
        <v>2</v>
      </c>
      <c r="D25" s="434">
        <v>1</v>
      </c>
      <c r="E25" s="434">
        <v>3</v>
      </c>
      <c r="F25" s="434">
        <v>0</v>
      </c>
      <c r="G25" s="434">
        <v>6</v>
      </c>
      <c r="H25" s="434">
        <v>1</v>
      </c>
      <c r="I25" s="434">
        <v>0</v>
      </c>
      <c r="J25" s="434">
        <v>0</v>
      </c>
      <c r="K25" s="434">
        <v>13</v>
      </c>
      <c r="L25" s="435"/>
      <c r="Q25" s="437"/>
      <c r="S25" s="438"/>
      <c r="T25" s="396"/>
      <c r="U25" s="396"/>
      <c r="V25" s="396"/>
      <c r="W25" s="396"/>
      <c r="X25" s="396"/>
      <c r="Y25" s="396"/>
      <c r="Z25" s="396"/>
      <c r="AA25" s="396"/>
      <c r="AB25" s="396"/>
    </row>
    <row r="26" spans="1:29" ht="15">
      <c r="B26" s="236">
        <v>2015</v>
      </c>
      <c r="C26" s="434">
        <v>4</v>
      </c>
      <c r="D26" s="434">
        <v>4</v>
      </c>
      <c r="E26" s="434">
        <v>8</v>
      </c>
      <c r="F26" s="434">
        <v>1</v>
      </c>
      <c r="G26" s="434">
        <v>3</v>
      </c>
      <c r="H26" s="434">
        <v>0</v>
      </c>
      <c r="I26" s="434">
        <v>1</v>
      </c>
      <c r="J26" s="434">
        <v>0</v>
      </c>
      <c r="K26" s="434">
        <v>21</v>
      </c>
      <c r="L26" s="435"/>
      <c r="M26" s="436" t="s">
        <v>5</v>
      </c>
      <c r="O26" s="416">
        <v>2006</v>
      </c>
      <c r="P26" s="417">
        <v>10</v>
      </c>
      <c r="Q26" s="396"/>
      <c r="R26" s="416">
        <v>2006</v>
      </c>
      <c r="S26" s="439">
        <v>1</v>
      </c>
      <c r="T26" s="440" t="s">
        <v>200</v>
      </c>
      <c r="U26" s="396"/>
      <c r="V26" s="396"/>
      <c r="W26" s="396"/>
      <c r="X26" s="396"/>
      <c r="Y26" s="396"/>
      <c r="Z26" s="396"/>
      <c r="AA26" s="396"/>
      <c r="AB26" s="396"/>
    </row>
    <row r="27" spans="1:29" ht="15">
      <c r="B27" s="236">
        <v>2016</v>
      </c>
      <c r="C27" s="434">
        <v>2</v>
      </c>
      <c r="D27" s="434">
        <v>1</v>
      </c>
      <c r="E27" s="434">
        <v>0</v>
      </c>
      <c r="F27" s="434">
        <v>1</v>
      </c>
      <c r="G27" s="434">
        <v>3</v>
      </c>
      <c r="H27" s="434">
        <v>0</v>
      </c>
      <c r="I27" s="434">
        <v>1</v>
      </c>
      <c r="J27" s="434">
        <v>0</v>
      </c>
      <c r="K27" s="434">
        <v>8</v>
      </c>
      <c r="L27" s="435"/>
      <c r="M27" s="436"/>
      <c r="O27" s="416"/>
      <c r="P27" s="417">
        <v>4</v>
      </c>
      <c r="Q27" s="396"/>
      <c r="R27" s="416"/>
      <c r="S27" s="439">
        <v>3</v>
      </c>
      <c r="T27" s="396"/>
      <c r="U27" s="396"/>
      <c r="V27" s="396"/>
      <c r="W27" s="396"/>
      <c r="X27" s="396"/>
      <c r="Y27" s="396"/>
      <c r="Z27" s="396"/>
      <c r="AA27" s="396"/>
      <c r="AB27" s="396"/>
    </row>
    <row r="28" spans="1:29">
      <c r="B28" s="236">
        <v>2017</v>
      </c>
      <c r="C28" s="434">
        <v>5</v>
      </c>
      <c r="D28" s="434">
        <v>3</v>
      </c>
      <c r="E28" s="434">
        <v>2</v>
      </c>
      <c r="F28" s="434">
        <v>0</v>
      </c>
      <c r="G28" s="434">
        <v>1</v>
      </c>
      <c r="H28" s="434">
        <v>0</v>
      </c>
      <c r="I28" s="434">
        <v>1</v>
      </c>
      <c r="J28" s="434">
        <v>0</v>
      </c>
      <c r="K28" s="434">
        <v>12</v>
      </c>
      <c r="L28" s="435"/>
      <c r="O28" s="416">
        <v>2008</v>
      </c>
      <c r="P28" s="417">
        <v>8</v>
      </c>
      <c r="Q28" s="396"/>
      <c r="R28" s="416">
        <v>2008</v>
      </c>
      <c r="S28" s="439">
        <v>3</v>
      </c>
      <c r="T28" s="396"/>
      <c r="U28" s="396"/>
      <c r="V28" s="396"/>
      <c r="W28" s="396"/>
      <c r="X28" s="396"/>
      <c r="Y28" s="396"/>
      <c r="Z28" s="396"/>
      <c r="AA28" s="396"/>
      <c r="AB28" s="396"/>
    </row>
    <row r="29" spans="1:29">
      <c r="B29" s="236">
        <v>2018</v>
      </c>
      <c r="C29" s="434">
        <v>4</v>
      </c>
      <c r="D29" s="434">
        <v>1</v>
      </c>
      <c r="E29" s="434">
        <v>4</v>
      </c>
      <c r="F29" s="434">
        <v>1</v>
      </c>
      <c r="G29" s="434">
        <v>2</v>
      </c>
      <c r="H29" s="434">
        <v>1</v>
      </c>
      <c r="I29" s="434">
        <v>4</v>
      </c>
      <c r="J29" s="434">
        <v>0</v>
      </c>
      <c r="K29" s="434">
        <v>17</v>
      </c>
      <c r="L29" s="435"/>
      <c r="O29" s="416"/>
      <c r="P29" s="417"/>
      <c r="Q29" s="396"/>
      <c r="R29" s="416"/>
      <c r="S29" s="439"/>
      <c r="T29" s="396"/>
      <c r="U29" s="396"/>
      <c r="V29" s="396"/>
      <c r="W29" s="396"/>
      <c r="X29" s="396"/>
      <c r="Y29" s="396"/>
      <c r="Z29" s="396"/>
      <c r="AA29" s="396"/>
      <c r="AB29" s="396"/>
    </row>
    <row r="30" spans="1:29" s="149" customFormat="1" ht="3.6" customHeight="1">
      <c r="A30" s="161"/>
      <c r="B30" s="367"/>
      <c r="C30" s="349"/>
      <c r="D30" s="349"/>
      <c r="E30" s="367"/>
      <c r="F30" s="441"/>
      <c r="G30" s="375"/>
      <c r="H30" s="375"/>
      <c r="I30" s="375"/>
      <c r="J30" s="375"/>
      <c r="K30" s="352"/>
      <c r="L30" s="157"/>
      <c r="M30" s="157"/>
      <c r="N30" s="442"/>
      <c r="O30" s="442"/>
    </row>
    <row r="31" spans="1:29" ht="15.75">
      <c r="B31" s="124"/>
      <c r="C31" s="124"/>
      <c r="D31" s="443"/>
      <c r="E31" s="371"/>
      <c r="F31" s="444"/>
      <c r="G31" s="444"/>
      <c r="H31" s="444"/>
      <c r="I31" s="444"/>
      <c r="J31" s="124"/>
      <c r="K31" s="124"/>
      <c r="L31" s="445"/>
      <c r="M31" s="446"/>
      <c r="N31" s="446"/>
      <c r="O31" s="416">
        <v>2010</v>
      </c>
      <c r="P31" s="417">
        <v>7</v>
      </c>
      <c r="Q31" s="396"/>
      <c r="R31" s="416">
        <v>2010</v>
      </c>
      <c r="S31" s="439">
        <v>3</v>
      </c>
      <c r="T31" s="396"/>
      <c r="U31" s="396"/>
      <c r="V31" s="396"/>
      <c r="W31" s="396"/>
      <c r="X31" s="396"/>
      <c r="Y31" s="396"/>
      <c r="Z31" s="396"/>
      <c r="AA31" s="396"/>
      <c r="AB31" s="396"/>
    </row>
    <row r="32" spans="1:29">
      <c r="B32" s="124"/>
      <c r="C32" s="124"/>
      <c r="D32" s="124"/>
      <c r="E32" s="124"/>
      <c r="F32" s="124"/>
      <c r="G32" s="124"/>
      <c r="H32" s="124"/>
      <c r="I32" s="124"/>
      <c r="J32" s="124"/>
      <c r="K32" s="124"/>
      <c r="L32" s="445"/>
      <c r="M32" s="396"/>
      <c r="N32" s="396"/>
      <c r="O32" s="416"/>
      <c r="P32" s="417">
        <v>10</v>
      </c>
      <c r="Q32" s="396"/>
      <c r="R32" s="416"/>
      <c r="S32" s="445">
        <v>2</v>
      </c>
      <c r="T32" s="396"/>
      <c r="U32" s="396"/>
      <c r="V32" s="396"/>
      <c r="W32" s="396"/>
      <c r="X32" s="396"/>
      <c r="Y32" s="396"/>
      <c r="Z32" s="396"/>
      <c r="AA32" s="396"/>
      <c r="AB32" s="396"/>
    </row>
    <row r="33" spans="2:28" ht="6.75" customHeight="1">
      <c r="B33" s="124"/>
      <c r="C33" s="124"/>
      <c r="D33" s="124"/>
      <c r="E33" s="124"/>
      <c r="F33" s="124"/>
      <c r="G33" s="124"/>
      <c r="H33" s="124"/>
      <c r="I33" s="124"/>
      <c r="J33" s="124"/>
      <c r="K33" s="124"/>
      <c r="L33" s="445"/>
      <c r="M33" s="396"/>
      <c r="N33" s="396"/>
      <c r="O33" s="416">
        <v>2012</v>
      </c>
      <c r="P33" s="417">
        <v>6</v>
      </c>
      <c r="Q33" s="396"/>
      <c r="R33" s="416">
        <v>2012</v>
      </c>
      <c r="S33" s="445">
        <v>5</v>
      </c>
      <c r="T33" s="396"/>
      <c r="U33" s="396"/>
      <c r="V33" s="396"/>
      <c r="W33" s="396"/>
      <c r="X33" s="396"/>
      <c r="Y33" s="396"/>
      <c r="Z33" s="396"/>
      <c r="AA33" s="396"/>
      <c r="AB33" s="396"/>
    </row>
    <row r="34" spans="2:28" ht="20.100000000000001" customHeight="1">
      <c r="B34" s="429" t="s">
        <v>201</v>
      </c>
      <c r="C34" s="430" t="s">
        <v>202</v>
      </c>
      <c r="D34" s="124"/>
      <c r="E34" s="431"/>
      <c r="F34" s="431"/>
      <c r="G34" s="432"/>
      <c r="H34" s="124"/>
      <c r="I34" s="124"/>
      <c r="J34" s="124"/>
      <c r="K34" s="124"/>
      <c r="L34" s="445"/>
      <c r="M34" s="396"/>
      <c r="N34" s="396"/>
      <c r="O34" s="416"/>
      <c r="P34" s="417">
        <v>4</v>
      </c>
      <c r="Q34" s="396"/>
      <c r="R34" s="416"/>
      <c r="S34" s="445">
        <v>5</v>
      </c>
      <c r="T34" s="396"/>
      <c r="U34" s="396"/>
      <c r="V34" s="396"/>
      <c r="W34" s="396"/>
      <c r="X34" s="396"/>
      <c r="Y34" s="396"/>
      <c r="Z34" s="396"/>
    </row>
    <row r="35" spans="2:28" ht="14.25" customHeight="1">
      <c r="B35" s="124"/>
      <c r="C35" s="124"/>
      <c r="D35" s="124"/>
      <c r="E35" s="124"/>
      <c r="F35" s="124"/>
      <c r="G35" s="124"/>
      <c r="H35" s="124"/>
      <c r="I35" s="124"/>
      <c r="J35" s="124"/>
      <c r="K35" s="124"/>
      <c r="L35" s="445"/>
      <c r="M35" s="396"/>
      <c r="N35" s="396"/>
      <c r="O35" s="416">
        <v>2014</v>
      </c>
      <c r="P35" s="417">
        <v>4</v>
      </c>
      <c r="Q35" s="396"/>
      <c r="R35" s="416">
        <v>2014</v>
      </c>
      <c r="S35" s="447">
        <v>2</v>
      </c>
      <c r="T35" s="448"/>
      <c r="U35" s="448"/>
      <c r="V35" s="449"/>
      <c r="W35" s="449"/>
      <c r="X35" s="450"/>
      <c r="Y35" s="396"/>
      <c r="Z35" s="396"/>
    </row>
    <row r="36" spans="2:28">
      <c r="B36" s="124"/>
      <c r="C36" s="124"/>
      <c r="D36" s="124"/>
      <c r="E36" s="124"/>
      <c r="F36" s="124"/>
      <c r="G36" s="124"/>
      <c r="H36" s="124"/>
      <c r="I36" s="124"/>
      <c r="J36" s="124"/>
      <c r="K36" s="124"/>
      <c r="L36" s="445"/>
      <c r="M36" s="396"/>
      <c r="N36" s="396"/>
      <c r="O36" s="416"/>
      <c r="P36" s="417">
        <v>7</v>
      </c>
      <c r="Q36" s="451"/>
      <c r="R36" s="416"/>
      <c r="S36" s="447">
        <v>7</v>
      </c>
      <c r="T36" s="448"/>
      <c r="U36" s="448"/>
      <c r="V36" s="449"/>
      <c r="W36" s="450"/>
      <c r="X36" s="450"/>
      <c r="Y36" s="396"/>
      <c r="Z36" s="396"/>
    </row>
    <row r="37" spans="2:28">
      <c r="B37" s="124"/>
      <c r="C37" s="124"/>
      <c r="D37" s="124"/>
      <c r="E37" s="124"/>
      <c r="F37" s="124"/>
      <c r="G37" s="124"/>
      <c r="H37" s="124"/>
      <c r="I37" s="124"/>
      <c r="J37" s="124"/>
      <c r="K37" s="124"/>
      <c r="L37" s="124"/>
      <c r="M37" s="396"/>
      <c r="N37" s="396"/>
      <c r="O37" s="396"/>
      <c r="P37" s="396"/>
      <c r="Q37" s="450"/>
      <c r="R37" s="448"/>
      <c r="S37" s="124"/>
      <c r="U37" s="452"/>
      <c r="V37" s="452"/>
      <c r="W37" s="450"/>
      <c r="X37" s="450"/>
      <c r="Y37" s="396"/>
      <c r="Z37" s="396"/>
    </row>
    <row r="38" spans="2:28">
      <c r="L38" s="417"/>
      <c r="M38" s="417"/>
      <c r="N38" s="417"/>
      <c r="O38" s="417"/>
      <c r="P38" s="417"/>
      <c r="Q38" s="417"/>
      <c r="R38" s="417"/>
      <c r="S38" s="439"/>
      <c r="T38" s="417"/>
      <c r="U38" s="453"/>
      <c r="V38" s="454"/>
      <c r="W38" s="450"/>
      <c r="X38" s="450"/>
      <c r="Y38" s="396"/>
      <c r="Z38" s="396"/>
    </row>
    <row r="39" spans="2:28" ht="14.25" customHeight="1">
      <c r="L39" s="417"/>
      <c r="M39" s="417"/>
      <c r="N39" s="417"/>
      <c r="O39" s="417"/>
      <c r="P39" s="417"/>
      <c r="Q39" s="417"/>
      <c r="R39" s="417"/>
      <c r="S39" s="489">
        <v>2009</v>
      </c>
      <c r="T39" s="490">
        <v>39912</v>
      </c>
      <c r="U39" s="490">
        <v>39916</v>
      </c>
      <c r="V39" s="454"/>
      <c r="W39" s="455"/>
      <c r="X39" s="450"/>
      <c r="Y39" s="396"/>
      <c r="Z39" s="396"/>
    </row>
    <row r="40" spans="2:28" ht="14.45" customHeight="1">
      <c r="L40" s="439"/>
      <c r="M40" s="439"/>
      <c r="N40" s="439"/>
      <c r="O40" s="439"/>
      <c r="P40" s="439"/>
      <c r="Q40" s="439"/>
      <c r="R40" s="439"/>
      <c r="S40" s="489">
        <v>2010</v>
      </c>
      <c r="T40" s="490">
        <v>40269</v>
      </c>
      <c r="U40" s="490">
        <v>40273</v>
      </c>
      <c r="V40" s="454"/>
      <c r="W40" s="455"/>
      <c r="X40" s="450"/>
      <c r="Z40" s="396"/>
    </row>
    <row r="41" spans="2:28" ht="15">
      <c r="L41" s="456"/>
      <c r="M41" s="457"/>
      <c r="N41" s="439"/>
      <c r="O41" s="124"/>
      <c r="P41" s="458"/>
      <c r="Q41" s="447"/>
      <c r="R41" s="439"/>
      <c r="S41" s="489">
        <v>2011</v>
      </c>
      <c r="T41" s="490">
        <v>40654</v>
      </c>
      <c r="U41" s="490">
        <v>40658</v>
      </c>
      <c r="V41" s="417"/>
      <c r="W41" s="417"/>
      <c r="X41" s="417"/>
      <c r="Y41" s="417"/>
      <c r="Z41" s="417"/>
      <c r="AA41" s="124"/>
    </row>
    <row r="42" spans="2:28" ht="15">
      <c r="L42" s="456"/>
      <c r="M42" s="457"/>
      <c r="N42" s="439"/>
      <c r="O42" s="124"/>
      <c r="P42" s="459"/>
      <c r="Q42" s="439"/>
      <c r="R42" s="124"/>
      <c r="S42" s="489">
        <v>2012</v>
      </c>
      <c r="T42" s="490">
        <v>41004</v>
      </c>
      <c r="U42" s="490">
        <v>41008</v>
      </c>
      <c r="V42" s="461"/>
      <c r="W42" s="124"/>
      <c r="X42" s="460"/>
      <c r="Y42" s="460"/>
      <c r="Z42" s="417"/>
      <c r="AA42" s="124"/>
    </row>
    <row r="43" spans="2:28" ht="15">
      <c r="L43" s="439"/>
      <c r="M43" s="439">
        <v>2006</v>
      </c>
      <c r="N43" s="124"/>
      <c r="O43" s="434">
        <v>1559</v>
      </c>
      <c r="P43" s="439"/>
      <c r="Q43" s="462">
        <v>4.3792134831460672</v>
      </c>
      <c r="R43" s="124"/>
      <c r="S43" s="489">
        <v>2013</v>
      </c>
      <c r="T43" s="490">
        <v>41361</v>
      </c>
      <c r="U43" s="490">
        <v>41365</v>
      </c>
      <c r="V43" s="461"/>
      <c r="W43" s="124"/>
      <c r="X43" s="460"/>
      <c r="Y43" s="460"/>
      <c r="Z43" s="124"/>
      <c r="AA43" s="124"/>
    </row>
    <row r="44" spans="2:28" ht="15">
      <c r="L44" s="439"/>
      <c r="M44" s="439">
        <v>2007</v>
      </c>
      <c r="N44" s="124"/>
      <c r="O44" s="434">
        <v>1578</v>
      </c>
      <c r="P44" s="439"/>
      <c r="Q44" s="462">
        <v>4.4325842696629216</v>
      </c>
      <c r="R44" s="447"/>
      <c r="S44" s="489">
        <v>2014</v>
      </c>
      <c r="T44" s="490">
        <v>41746</v>
      </c>
      <c r="U44" s="490">
        <v>41750</v>
      </c>
      <c r="V44" s="461"/>
      <c r="W44" s="124"/>
      <c r="X44" s="460"/>
      <c r="Y44" s="460"/>
      <c r="Z44" s="124"/>
      <c r="AA44" s="124"/>
    </row>
    <row r="45" spans="2:28" ht="15">
      <c r="L45" s="439"/>
      <c r="M45" s="439">
        <v>2008</v>
      </c>
      <c r="N45" s="124"/>
      <c r="O45" s="434">
        <v>1408</v>
      </c>
      <c r="P45" s="439"/>
      <c r="Q45" s="462">
        <v>3.9439775910364148</v>
      </c>
      <c r="R45" s="463"/>
      <c r="S45" s="489">
        <v>2015</v>
      </c>
      <c r="T45" s="490">
        <v>42096</v>
      </c>
      <c r="U45" s="490">
        <v>42100</v>
      </c>
      <c r="V45" s="450"/>
      <c r="W45" s="124"/>
      <c r="X45" s="460"/>
      <c r="Y45" s="460"/>
      <c r="Z45" s="124"/>
      <c r="AA45" s="124"/>
    </row>
    <row r="46" spans="2:28" ht="15">
      <c r="L46" s="439"/>
      <c r="M46" s="439">
        <v>2009</v>
      </c>
      <c r="N46" s="124"/>
      <c r="O46" s="434">
        <v>1461</v>
      </c>
      <c r="P46" s="439"/>
      <c r="Q46" s="462">
        <v>4.1039325842696632</v>
      </c>
      <c r="R46" s="463"/>
      <c r="S46" s="489">
        <v>2016</v>
      </c>
      <c r="T46" s="490">
        <v>42453</v>
      </c>
      <c r="U46" s="490">
        <v>42457</v>
      </c>
      <c r="V46" s="450"/>
      <c r="W46" s="415"/>
      <c r="X46" s="460"/>
      <c r="Y46" s="460"/>
      <c r="Z46" s="124"/>
      <c r="AA46" s="124"/>
    </row>
    <row r="47" spans="2:28" ht="15">
      <c r="L47" s="439"/>
      <c r="M47" s="439">
        <v>2010</v>
      </c>
      <c r="N47" s="124"/>
      <c r="O47" s="434">
        <v>1331</v>
      </c>
      <c r="P47" s="439"/>
      <c r="Q47" s="462">
        <v>3.7387640449438204</v>
      </c>
      <c r="R47" s="463"/>
      <c r="S47" s="489">
        <v>2017</v>
      </c>
      <c r="T47" s="490">
        <v>42838</v>
      </c>
      <c r="U47" s="490">
        <v>42842</v>
      </c>
      <c r="V47" s="450"/>
      <c r="W47" s="124"/>
      <c r="X47" s="460"/>
      <c r="Y47" s="460"/>
      <c r="Z47" s="124"/>
      <c r="AA47" s="124"/>
    </row>
    <row r="48" spans="2:28" ht="15">
      <c r="L48" s="439"/>
      <c r="M48" s="439">
        <v>2011</v>
      </c>
      <c r="N48" s="124"/>
      <c r="O48" s="434">
        <v>1237</v>
      </c>
      <c r="P48" s="439"/>
      <c r="Q48" s="462">
        <v>3.4747191011235956</v>
      </c>
      <c r="R48" s="463"/>
      <c r="S48" s="489">
        <v>2018</v>
      </c>
      <c r="T48" s="491">
        <v>43188</v>
      </c>
      <c r="U48" s="491">
        <v>43192</v>
      </c>
      <c r="V48" s="450"/>
      <c r="W48" s="124"/>
      <c r="X48" s="460"/>
      <c r="Y48" s="460"/>
      <c r="Z48" s="124"/>
      <c r="AA48" s="124"/>
    </row>
    <row r="49" spans="12:28">
      <c r="L49" s="439"/>
      <c r="M49" s="439">
        <v>2012</v>
      </c>
      <c r="N49" s="124"/>
      <c r="O49" s="434">
        <v>1260</v>
      </c>
      <c r="P49" s="439"/>
      <c r="Q49" s="462">
        <v>3.5294117647058822</v>
      </c>
      <c r="R49" s="439"/>
      <c r="S49" s="464"/>
      <c r="T49" s="464"/>
      <c r="U49" s="453"/>
      <c r="V49" s="450"/>
      <c r="W49" s="124"/>
      <c r="X49" s="460"/>
      <c r="Y49" s="460"/>
      <c r="Z49" s="124"/>
      <c r="AA49" s="124"/>
    </row>
    <row r="50" spans="12:28">
      <c r="L50" s="439"/>
      <c r="M50" s="439">
        <v>2013</v>
      </c>
      <c r="N50" s="124"/>
      <c r="O50" s="434">
        <v>1163</v>
      </c>
      <c r="P50" s="439"/>
      <c r="Q50" s="462">
        <v>3.2668539325842696</v>
      </c>
      <c r="R50" s="439"/>
      <c r="S50" s="464"/>
      <c r="T50" s="464"/>
      <c r="U50" s="453"/>
      <c r="V50" s="450"/>
      <c r="W50" s="124"/>
      <c r="X50" s="460"/>
      <c r="Y50" s="460"/>
      <c r="Z50" s="124"/>
      <c r="AA50" s="124"/>
    </row>
    <row r="51" spans="12:28">
      <c r="L51" s="439"/>
      <c r="M51" s="439">
        <v>2014</v>
      </c>
      <c r="N51" s="124"/>
      <c r="O51" s="434">
        <v>1130</v>
      </c>
      <c r="P51" s="439"/>
      <c r="Q51" s="462">
        <v>3.1741573033707864</v>
      </c>
      <c r="R51" s="439"/>
      <c r="S51" s="464"/>
      <c r="T51" s="464"/>
      <c r="U51" s="453"/>
      <c r="V51" s="450"/>
      <c r="W51" s="124"/>
      <c r="X51" s="460"/>
      <c r="Y51" s="460"/>
      <c r="Z51" s="124"/>
      <c r="AA51" s="124"/>
      <c r="AB51" s="124"/>
    </row>
    <row r="52" spans="12:28">
      <c r="L52" s="439"/>
      <c r="M52" s="439">
        <v>2015</v>
      </c>
      <c r="N52" s="124"/>
      <c r="O52" s="434">
        <v>1175</v>
      </c>
      <c r="P52" s="439"/>
      <c r="Q52" s="462">
        <v>3.3005617977528088</v>
      </c>
      <c r="R52" s="439"/>
      <c r="S52" s="464"/>
      <c r="T52" s="464"/>
      <c r="U52" s="465"/>
      <c r="V52" s="450"/>
      <c r="W52" s="124"/>
      <c r="X52" s="460"/>
      <c r="Y52" s="460"/>
      <c r="Z52" s="124"/>
      <c r="AA52" s="124"/>
      <c r="AB52" s="124"/>
    </row>
    <row r="53" spans="12:28" ht="15.75">
      <c r="L53" s="439"/>
      <c r="M53" s="439"/>
      <c r="N53" s="439"/>
      <c r="O53" s="439"/>
      <c r="P53" s="439"/>
      <c r="Q53" s="439"/>
      <c r="R53" s="439"/>
      <c r="S53" s="107"/>
      <c r="T53" s="107"/>
      <c r="U53" s="466"/>
      <c r="V53" s="430"/>
      <c r="W53" s="278"/>
      <c r="X53" s="156"/>
      <c r="Y53" s="156"/>
      <c r="Z53" s="156"/>
      <c r="AA53" s="156"/>
    </row>
    <row r="54" spans="12:28">
      <c r="L54" s="439"/>
      <c r="M54" s="439"/>
      <c r="N54" s="439"/>
      <c r="O54" s="439"/>
      <c r="P54" s="439"/>
      <c r="Q54" s="439"/>
      <c r="R54" s="439"/>
      <c r="S54" s="439"/>
      <c r="T54" s="439"/>
      <c r="U54" s="417"/>
      <c r="V54" s="417"/>
      <c r="W54" s="124"/>
      <c r="X54" s="460"/>
      <c r="Y54" s="460"/>
      <c r="Z54" s="124"/>
    </row>
    <row r="55" spans="12:28">
      <c r="L55" s="439"/>
      <c r="M55" s="439">
        <v>2009</v>
      </c>
      <c r="N55" s="124"/>
      <c r="O55" s="434">
        <v>19</v>
      </c>
      <c r="P55" s="439"/>
      <c r="Q55" s="462">
        <v>3.25</v>
      </c>
      <c r="R55" s="439"/>
      <c r="S55" s="439"/>
      <c r="T55" s="439"/>
      <c r="U55" s="417"/>
      <c r="V55" s="417"/>
      <c r="W55" s="467"/>
      <c r="X55" s="460"/>
      <c r="Y55" s="460"/>
      <c r="Z55" s="124"/>
    </row>
    <row r="56" spans="12:28">
      <c r="L56" s="439"/>
      <c r="M56" s="439">
        <v>2010</v>
      </c>
      <c r="N56" s="124"/>
      <c r="O56" s="434">
        <v>13</v>
      </c>
      <c r="P56" s="439"/>
      <c r="Q56" s="462">
        <v>2.0833333333333335</v>
      </c>
      <c r="R56" s="439"/>
      <c r="S56" s="439"/>
      <c r="T56" s="439"/>
      <c r="U56" s="417"/>
      <c r="V56" s="417"/>
      <c r="W56" s="467"/>
      <c r="X56" s="460"/>
      <c r="Y56" s="460"/>
      <c r="Z56" s="124"/>
    </row>
    <row r="57" spans="12:28" ht="13.9" customHeight="1">
      <c r="L57" s="439"/>
      <c r="M57" s="439">
        <v>2011</v>
      </c>
      <c r="N57" s="124"/>
      <c r="O57" s="434">
        <v>21</v>
      </c>
      <c r="P57" s="439"/>
      <c r="Q57" s="462">
        <v>2.4166666666666665</v>
      </c>
      <c r="R57" s="439"/>
      <c r="S57" s="439"/>
      <c r="T57" s="439"/>
      <c r="U57" s="417"/>
      <c r="V57" s="417"/>
      <c r="W57" s="461"/>
      <c r="X57" s="458"/>
      <c r="Y57" s="460"/>
      <c r="Z57" s="124"/>
    </row>
    <row r="58" spans="12:28">
      <c r="L58" s="439"/>
      <c r="M58" s="439">
        <v>2012</v>
      </c>
      <c r="N58" s="124"/>
      <c r="O58" s="434">
        <v>12</v>
      </c>
      <c r="P58" s="439"/>
      <c r="Q58" s="462">
        <v>2.5</v>
      </c>
      <c r="R58" s="439"/>
      <c r="S58" s="439"/>
      <c r="T58" s="439"/>
      <c r="U58" s="417"/>
      <c r="V58" s="417"/>
      <c r="W58" s="461"/>
      <c r="X58" s="467"/>
      <c r="Y58" s="460"/>
      <c r="Z58" s="460"/>
    </row>
    <row r="59" spans="12:28">
      <c r="L59" s="439"/>
      <c r="M59" s="439">
        <v>2013</v>
      </c>
      <c r="N59" s="124"/>
      <c r="O59" s="434">
        <v>22</v>
      </c>
      <c r="P59" s="439"/>
      <c r="Q59" s="462">
        <v>1.8333333333333333</v>
      </c>
      <c r="R59" s="468"/>
      <c r="S59" s="439"/>
      <c r="T59" s="439"/>
      <c r="U59" s="417"/>
      <c r="V59" s="417"/>
      <c r="W59" s="461"/>
      <c r="X59" s="469"/>
      <c r="Y59" s="460"/>
      <c r="Z59" s="460"/>
    </row>
    <row r="60" spans="12:28">
      <c r="L60" s="439"/>
      <c r="M60" s="439">
        <v>2014</v>
      </c>
      <c r="N60" s="124"/>
      <c r="O60" s="434">
        <v>13</v>
      </c>
      <c r="P60" s="439"/>
      <c r="Q60" s="462">
        <v>3.3333333333333335</v>
      </c>
      <c r="R60" s="124"/>
      <c r="S60" s="439"/>
      <c r="T60" s="439"/>
      <c r="U60" s="417"/>
      <c r="V60" s="417"/>
      <c r="W60" s="461"/>
      <c r="X60" s="469"/>
      <c r="Y60" s="460"/>
      <c r="Z60" s="460"/>
    </row>
    <row r="61" spans="12:28">
      <c r="L61" s="439"/>
      <c r="M61" s="439">
        <v>2015</v>
      </c>
      <c r="N61" s="124"/>
      <c r="O61" s="434">
        <v>21</v>
      </c>
      <c r="P61" s="439"/>
      <c r="Q61" s="462">
        <v>3.3333333333333335</v>
      </c>
      <c r="R61" s="470"/>
      <c r="S61" s="439"/>
      <c r="T61" s="439"/>
      <c r="U61" s="417"/>
      <c r="V61" s="417"/>
      <c r="W61" s="461"/>
      <c r="X61" s="469"/>
      <c r="Y61" s="460"/>
      <c r="Z61" s="460"/>
    </row>
    <row r="62" spans="12:28">
      <c r="L62" s="439"/>
      <c r="M62" s="439">
        <v>2016</v>
      </c>
      <c r="N62" s="124"/>
      <c r="O62" s="434">
        <v>8</v>
      </c>
      <c r="P62" s="439"/>
      <c r="Q62" s="462">
        <v>2</v>
      </c>
      <c r="R62" s="470"/>
      <c r="S62" s="439"/>
      <c r="T62" s="439"/>
      <c r="U62" s="417"/>
      <c r="V62" s="417"/>
      <c r="W62" s="461"/>
      <c r="X62" s="469"/>
      <c r="Y62" s="460"/>
      <c r="Z62" s="460"/>
    </row>
    <row r="63" spans="12:28">
      <c r="L63" s="439"/>
      <c r="M63" s="439">
        <v>2017</v>
      </c>
      <c r="N63" s="124"/>
      <c r="O63" s="434">
        <v>12</v>
      </c>
      <c r="P63" s="439"/>
      <c r="Q63" s="462">
        <v>1.8333333333333333</v>
      </c>
      <c r="R63" s="470"/>
      <c r="S63" s="439"/>
      <c r="T63" s="439"/>
      <c r="U63" s="417"/>
      <c r="V63" s="417"/>
      <c r="W63" s="461"/>
      <c r="X63" s="469"/>
      <c r="Y63" s="460"/>
      <c r="Z63" s="460"/>
    </row>
    <row r="64" spans="12:28">
      <c r="L64" s="439"/>
      <c r="M64" s="439">
        <v>2018</v>
      </c>
      <c r="N64" s="124"/>
      <c r="O64" s="434">
        <v>17</v>
      </c>
      <c r="P64" s="439"/>
      <c r="Q64" s="462">
        <v>3.25</v>
      </c>
      <c r="R64" s="470"/>
      <c r="S64" s="439"/>
      <c r="T64" s="439"/>
      <c r="U64" s="417"/>
      <c r="V64" s="417"/>
      <c r="W64" s="461"/>
      <c r="X64" s="469"/>
      <c r="Y64" s="460"/>
      <c r="Z64" s="460"/>
    </row>
    <row r="65" spans="10:32">
      <c r="L65" s="124"/>
      <c r="M65" s="124"/>
      <c r="N65" s="124"/>
      <c r="O65" s="471"/>
      <c r="P65" s="472"/>
      <c r="Q65" s="470"/>
      <c r="R65" s="470"/>
      <c r="S65" s="439"/>
      <c r="T65" s="439"/>
      <c r="U65" s="417"/>
      <c r="V65" s="417"/>
      <c r="W65" s="461"/>
      <c r="X65" s="469"/>
      <c r="Y65" s="460"/>
      <c r="Z65" s="460"/>
    </row>
    <row r="66" spans="10:32">
      <c r="L66" s="124"/>
      <c r="M66" s="124"/>
      <c r="N66" s="124"/>
      <c r="O66" s="471"/>
      <c r="P66" s="472"/>
      <c r="Q66" s="470"/>
      <c r="R66" s="470"/>
      <c r="S66" s="439"/>
      <c r="T66" s="439"/>
      <c r="U66" s="417"/>
      <c r="V66" s="417"/>
      <c r="W66" s="461"/>
      <c r="X66" s="469"/>
      <c r="Y66" s="460"/>
      <c r="Z66" s="460"/>
    </row>
    <row r="67" spans="10:32">
      <c r="J67" s="124"/>
      <c r="K67" s="124"/>
      <c r="L67" s="475"/>
      <c r="M67" s="474"/>
      <c r="N67" s="434"/>
      <c r="O67" s="434"/>
      <c r="P67" s="434"/>
      <c r="Q67" s="434"/>
      <c r="R67" s="434"/>
      <c r="S67" s="434"/>
      <c r="T67" s="434"/>
      <c r="U67" s="434"/>
      <c r="V67" s="434"/>
      <c r="W67" s="473"/>
      <c r="X67" s="473"/>
      <c r="Y67" s="473"/>
      <c r="Z67" s="473"/>
      <c r="AA67" s="473"/>
      <c r="AB67" s="473"/>
      <c r="AC67" s="124"/>
      <c r="AD67" s="124"/>
      <c r="AE67" s="124"/>
      <c r="AF67" s="124"/>
    </row>
    <row r="68" spans="10:32">
      <c r="J68" s="124"/>
      <c r="K68" s="124"/>
      <c r="L68" s="476"/>
      <c r="M68" s="477"/>
      <c r="N68" s="473"/>
      <c r="O68" s="473"/>
      <c r="P68" s="473"/>
      <c r="Q68" s="473"/>
      <c r="R68" s="473"/>
      <c r="S68" s="473"/>
      <c r="T68" s="473"/>
      <c r="U68" s="473"/>
      <c r="V68" s="473"/>
      <c r="W68" s="473"/>
      <c r="X68" s="473"/>
      <c r="Y68" s="473"/>
      <c r="Z68" s="473"/>
      <c r="AA68" s="473"/>
      <c r="AB68" s="473"/>
      <c r="AC68" s="124"/>
      <c r="AD68" s="124"/>
      <c r="AE68" s="124"/>
      <c r="AF68" s="124"/>
    </row>
    <row r="69" spans="10:32" ht="15" customHeight="1">
      <c r="J69" s="124"/>
      <c r="K69" s="124"/>
      <c r="L69" s="492" t="s">
        <v>224</v>
      </c>
      <c r="M69" s="492"/>
      <c r="N69" s="492"/>
      <c r="O69" s="492"/>
      <c r="P69" s="492"/>
      <c r="Q69" s="492"/>
      <c r="R69" s="492"/>
      <c r="S69" s="492"/>
      <c r="T69" s="492"/>
      <c r="U69" s="492"/>
      <c r="V69" s="492"/>
      <c r="W69" s="493"/>
      <c r="X69" s="473"/>
      <c r="Y69" s="473"/>
      <c r="Z69" s="473"/>
      <c r="AA69" s="473"/>
      <c r="AB69" s="473"/>
      <c r="AC69" s="124"/>
      <c r="AD69" s="124"/>
      <c r="AE69" s="124"/>
      <c r="AF69" s="124"/>
    </row>
    <row r="70" spans="10:32">
      <c r="J70" s="124"/>
      <c r="K70" s="124"/>
      <c r="L70" s="134" t="s">
        <v>185</v>
      </c>
      <c r="M70" s="493"/>
      <c r="N70" s="493"/>
      <c r="O70" s="493"/>
      <c r="P70" s="493"/>
      <c r="Q70" s="493"/>
      <c r="R70" s="493"/>
      <c r="S70" s="493"/>
      <c r="T70" s="493"/>
      <c r="U70" s="493"/>
      <c r="V70" s="493"/>
      <c r="W70" s="493"/>
      <c r="X70" s="473"/>
      <c r="Y70" s="473"/>
      <c r="Z70" s="473"/>
      <c r="AA70" s="473"/>
      <c r="AB70" s="473"/>
      <c r="AC70" s="124"/>
      <c r="AD70" s="124"/>
      <c r="AE70" s="124"/>
      <c r="AF70" s="124"/>
    </row>
    <row r="71" spans="10:32" ht="14.25" customHeight="1">
      <c r="J71" s="124"/>
      <c r="K71" s="124"/>
      <c r="L71" s="134" t="s">
        <v>184</v>
      </c>
      <c r="M71" s="134"/>
      <c r="N71" s="134" t="s">
        <v>220</v>
      </c>
      <c r="O71" s="134"/>
      <c r="P71" s="134"/>
      <c r="Q71" s="134"/>
      <c r="R71" s="134"/>
      <c r="S71" s="134"/>
      <c r="T71" s="134"/>
      <c r="U71" s="134"/>
      <c r="V71" s="134" t="s">
        <v>175</v>
      </c>
      <c r="W71" s="493"/>
      <c r="X71" s="473"/>
      <c r="Y71" s="473"/>
      <c r="Z71" s="473"/>
      <c r="AA71" s="473"/>
      <c r="AB71" s="473"/>
      <c r="AC71" s="124"/>
      <c r="AD71" s="124"/>
      <c r="AE71" s="124"/>
      <c r="AF71" s="124"/>
    </row>
    <row r="72" spans="10:32">
      <c r="J72" s="124"/>
      <c r="K72" s="124"/>
      <c r="L72" s="134"/>
      <c r="M72" s="134"/>
      <c r="N72" s="494" t="s">
        <v>203</v>
      </c>
      <c r="O72" s="494" t="s">
        <v>204</v>
      </c>
      <c r="P72" s="494" t="s">
        <v>205</v>
      </c>
      <c r="Q72" s="494" t="s">
        <v>206</v>
      </c>
      <c r="R72" s="494" t="s">
        <v>207</v>
      </c>
      <c r="S72" s="494" t="s">
        <v>208</v>
      </c>
      <c r="T72" s="494" t="s">
        <v>209</v>
      </c>
      <c r="U72" s="494" t="s">
        <v>210</v>
      </c>
      <c r="V72" s="134"/>
      <c r="W72" s="493"/>
      <c r="X72" s="473"/>
      <c r="Y72" s="473"/>
      <c r="Z72" s="473"/>
      <c r="AA72" s="473"/>
      <c r="AB72" s="473"/>
      <c r="AC72" s="124"/>
      <c r="AD72" s="124"/>
      <c r="AE72" s="124"/>
      <c r="AF72" s="124"/>
    </row>
    <row r="73" spans="10:32">
      <c r="J73" s="124"/>
      <c r="K73" s="124"/>
      <c r="L73" s="495" t="s">
        <v>225</v>
      </c>
      <c r="M73" s="496" t="s">
        <v>226</v>
      </c>
      <c r="N73" s="434">
        <v>9</v>
      </c>
      <c r="O73" s="434">
        <v>2</v>
      </c>
      <c r="P73" s="434">
        <v>5</v>
      </c>
      <c r="Q73" s="434">
        <v>0</v>
      </c>
      <c r="R73" s="434">
        <v>1</v>
      </c>
      <c r="S73" s="434">
        <v>1</v>
      </c>
      <c r="T73" s="434">
        <v>0</v>
      </c>
      <c r="U73" s="434">
        <v>1</v>
      </c>
      <c r="V73" s="434">
        <v>19</v>
      </c>
      <c r="W73" s="493"/>
      <c r="X73" s="473"/>
      <c r="Y73" s="473"/>
      <c r="Z73" s="473"/>
      <c r="AA73" s="473"/>
      <c r="AB73" s="473"/>
      <c r="AC73" s="124"/>
      <c r="AD73" s="124"/>
      <c r="AE73" s="124"/>
      <c r="AF73" s="124"/>
    </row>
    <row r="74" spans="10:32">
      <c r="J74" s="124"/>
      <c r="K74" s="124"/>
      <c r="L74" s="495"/>
      <c r="M74" s="496" t="s">
        <v>227</v>
      </c>
      <c r="N74" s="434">
        <v>3</v>
      </c>
      <c r="O74" s="434">
        <v>3</v>
      </c>
      <c r="P74" s="434">
        <v>2</v>
      </c>
      <c r="Q74" s="434">
        <v>3</v>
      </c>
      <c r="R74" s="434">
        <v>1</v>
      </c>
      <c r="S74" s="434">
        <v>0</v>
      </c>
      <c r="T74" s="434">
        <v>0</v>
      </c>
      <c r="U74" s="434">
        <v>1</v>
      </c>
      <c r="V74" s="434">
        <v>13</v>
      </c>
      <c r="W74" s="493"/>
      <c r="X74" s="473"/>
      <c r="Y74" s="473"/>
      <c r="Z74" s="473"/>
      <c r="AA74" s="473"/>
      <c r="AB74" s="473"/>
      <c r="AC74" s="124"/>
      <c r="AD74" s="124"/>
      <c r="AE74" s="124"/>
      <c r="AF74" s="124"/>
    </row>
    <row r="75" spans="10:32">
      <c r="J75" s="124"/>
      <c r="K75" s="124"/>
      <c r="L75" s="495"/>
      <c r="M75" s="496" t="s">
        <v>228</v>
      </c>
      <c r="N75" s="434">
        <v>5</v>
      </c>
      <c r="O75" s="434">
        <v>3</v>
      </c>
      <c r="P75" s="434">
        <v>6</v>
      </c>
      <c r="Q75" s="434">
        <v>1</v>
      </c>
      <c r="R75" s="434">
        <v>5</v>
      </c>
      <c r="S75" s="434">
        <v>1</v>
      </c>
      <c r="T75" s="434">
        <v>0</v>
      </c>
      <c r="U75" s="434">
        <v>0</v>
      </c>
      <c r="V75" s="434">
        <v>21</v>
      </c>
      <c r="W75" s="493"/>
      <c r="X75" s="473"/>
      <c r="Y75" s="473"/>
      <c r="Z75" s="473"/>
      <c r="AA75" s="473"/>
      <c r="AB75" s="473"/>
      <c r="AC75" s="124"/>
      <c r="AD75" s="124"/>
      <c r="AE75" s="124"/>
      <c r="AF75" s="124"/>
    </row>
    <row r="76" spans="10:32">
      <c r="J76" s="124"/>
      <c r="K76" s="124"/>
      <c r="L76" s="495"/>
      <c r="M76" s="496" t="s">
        <v>176</v>
      </c>
      <c r="N76" s="434">
        <v>2</v>
      </c>
      <c r="O76" s="434">
        <v>5</v>
      </c>
      <c r="P76" s="434">
        <v>1</v>
      </c>
      <c r="Q76" s="434">
        <v>1</v>
      </c>
      <c r="R76" s="434">
        <v>0</v>
      </c>
      <c r="S76" s="434">
        <v>0</v>
      </c>
      <c r="T76" s="434">
        <v>3</v>
      </c>
      <c r="U76" s="434">
        <v>0</v>
      </c>
      <c r="V76" s="434">
        <v>12</v>
      </c>
      <c r="W76" s="493"/>
      <c r="X76" s="473"/>
      <c r="Y76" s="473"/>
      <c r="Z76" s="473"/>
      <c r="AA76" s="473"/>
      <c r="AB76" s="473"/>
      <c r="AC76" s="124"/>
      <c r="AD76" s="124"/>
      <c r="AE76" s="124"/>
      <c r="AF76" s="124"/>
    </row>
    <row r="77" spans="10:32">
      <c r="J77" s="124"/>
      <c r="K77" s="124"/>
      <c r="L77" s="495"/>
      <c r="M77" s="496" t="s">
        <v>177</v>
      </c>
      <c r="N77" s="434">
        <v>3</v>
      </c>
      <c r="O77" s="434">
        <v>5</v>
      </c>
      <c r="P77" s="434">
        <v>4</v>
      </c>
      <c r="Q77" s="434">
        <v>5</v>
      </c>
      <c r="R77" s="434">
        <v>3</v>
      </c>
      <c r="S77" s="434">
        <v>2</v>
      </c>
      <c r="T77" s="434">
        <v>0</v>
      </c>
      <c r="U77" s="434">
        <v>0</v>
      </c>
      <c r="V77" s="434">
        <v>22</v>
      </c>
      <c r="W77" s="493"/>
      <c r="X77" s="473"/>
      <c r="Y77" s="473"/>
      <c r="Z77" s="473"/>
      <c r="AA77" s="473"/>
      <c r="AB77" s="473"/>
      <c r="AC77" s="124"/>
      <c r="AD77" s="124"/>
      <c r="AE77" s="124"/>
      <c r="AF77" s="124"/>
    </row>
    <row r="78" spans="10:32">
      <c r="J78" s="124"/>
      <c r="K78" s="124"/>
      <c r="L78" s="495"/>
      <c r="M78" s="496" t="s">
        <v>178</v>
      </c>
      <c r="N78" s="434">
        <v>2</v>
      </c>
      <c r="O78" s="434">
        <v>1</v>
      </c>
      <c r="P78" s="434">
        <v>3</v>
      </c>
      <c r="Q78" s="434">
        <v>0</v>
      </c>
      <c r="R78" s="434">
        <v>6</v>
      </c>
      <c r="S78" s="434">
        <v>1</v>
      </c>
      <c r="T78" s="434">
        <v>0</v>
      </c>
      <c r="U78" s="434">
        <v>0</v>
      </c>
      <c r="V78" s="434">
        <v>13</v>
      </c>
      <c r="W78" s="493"/>
      <c r="X78" s="473"/>
      <c r="Y78" s="473"/>
      <c r="Z78" s="473"/>
      <c r="AA78" s="473"/>
      <c r="AB78" s="473"/>
      <c r="AC78" s="124"/>
      <c r="AD78" s="124"/>
      <c r="AE78" s="124"/>
      <c r="AF78" s="124"/>
    </row>
    <row r="79" spans="10:32">
      <c r="J79" s="124"/>
      <c r="K79" s="124"/>
      <c r="L79" s="495"/>
      <c r="M79" s="496" t="s">
        <v>179</v>
      </c>
      <c r="N79" s="434">
        <v>4</v>
      </c>
      <c r="O79" s="434">
        <v>4</v>
      </c>
      <c r="P79" s="434">
        <v>8</v>
      </c>
      <c r="Q79" s="434">
        <v>1</v>
      </c>
      <c r="R79" s="434">
        <v>3</v>
      </c>
      <c r="S79" s="434">
        <v>0</v>
      </c>
      <c r="T79" s="434">
        <v>1</v>
      </c>
      <c r="U79" s="434">
        <v>0</v>
      </c>
      <c r="V79" s="434">
        <v>21</v>
      </c>
      <c r="W79" s="493"/>
      <c r="X79" s="473"/>
      <c r="Y79" s="473"/>
      <c r="Z79" s="473"/>
      <c r="AA79" s="473"/>
      <c r="AB79" s="473"/>
      <c r="AC79" s="124"/>
      <c r="AD79" s="124"/>
      <c r="AE79" s="124"/>
      <c r="AF79" s="124"/>
    </row>
    <row r="80" spans="10:32">
      <c r="J80" s="124"/>
      <c r="K80" s="124"/>
      <c r="L80" s="495"/>
      <c r="M80" s="496" t="s">
        <v>180</v>
      </c>
      <c r="N80" s="434">
        <v>2</v>
      </c>
      <c r="O80" s="434">
        <v>1</v>
      </c>
      <c r="P80" s="434">
        <v>0</v>
      </c>
      <c r="Q80" s="434">
        <v>1</v>
      </c>
      <c r="R80" s="434">
        <v>3</v>
      </c>
      <c r="S80" s="434">
        <v>0</v>
      </c>
      <c r="T80" s="434">
        <v>1</v>
      </c>
      <c r="U80" s="434">
        <v>0</v>
      </c>
      <c r="V80" s="434">
        <v>8</v>
      </c>
      <c r="W80" s="493"/>
      <c r="X80" s="473"/>
      <c r="Y80" s="473"/>
      <c r="Z80" s="473"/>
      <c r="AA80" s="473"/>
      <c r="AB80" s="473"/>
      <c r="AC80" s="124"/>
      <c r="AD80" s="124"/>
      <c r="AE80" s="124"/>
      <c r="AF80" s="124"/>
    </row>
    <row r="81" spans="10:32">
      <c r="J81" s="124"/>
      <c r="K81" s="124"/>
      <c r="L81" s="495"/>
      <c r="M81" s="496" t="s">
        <v>186</v>
      </c>
      <c r="N81" s="434">
        <v>6</v>
      </c>
      <c r="O81" s="434">
        <v>5</v>
      </c>
      <c r="P81" s="434">
        <v>2</v>
      </c>
      <c r="Q81" s="434">
        <v>0</v>
      </c>
      <c r="R81" s="434">
        <v>1</v>
      </c>
      <c r="S81" s="434">
        <v>0</v>
      </c>
      <c r="T81" s="434">
        <v>1</v>
      </c>
      <c r="U81" s="434">
        <v>0</v>
      </c>
      <c r="V81" s="434">
        <v>15</v>
      </c>
      <c r="W81" s="493"/>
      <c r="X81" s="473"/>
      <c r="Y81" s="473"/>
      <c r="Z81" s="473"/>
      <c r="AA81" s="473"/>
      <c r="AB81" s="473"/>
      <c r="AC81" s="124"/>
      <c r="AD81" s="124"/>
      <c r="AE81" s="124"/>
      <c r="AF81" s="124"/>
    </row>
    <row r="82" spans="10:32">
      <c r="J82" s="124"/>
      <c r="K82" s="124"/>
      <c r="L82" s="495"/>
      <c r="M82" s="496" t="s">
        <v>187</v>
      </c>
      <c r="N82" s="434">
        <v>4</v>
      </c>
      <c r="O82" s="434">
        <v>1</v>
      </c>
      <c r="P82" s="434">
        <v>4</v>
      </c>
      <c r="Q82" s="434">
        <v>1</v>
      </c>
      <c r="R82" s="434">
        <v>2</v>
      </c>
      <c r="S82" s="434">
        <v>1</v>
      </c>
      <c r="T82" s="434">
        <v>4</v>
      </c>
      <c r="U82" s="434">
        <v>0</v>
      </c>
      <c r="V82" s="434">
        <v>17</v>
      </c>
      <c r="W82" s="493"/>
      <c r="X82" s="473"/>
      <c r="Y82" s="473"/>
      <c r="Z82" s="473"/>
      <c r="AA82" s="473"/>
      <c r="AB82" s="473"/>
      <c r="AC82" s="124"/>
      <c r="AD82" s="124"/>
      <c r="AE82" s="124"/>
      <c r="AF82" s="124"/>
    </row>
    <row r="83" spans="10:32">
      <c r="J83" s="124"/>
      <c r="K83" s="124"/>
      <c r="L83" s="495" t="s">
        <v>175</v>
      </c>
      <c r="M83" s="495"/>
      <c r="N83" s="434">
        <v>40</v>
      </c>
      <c r="O83" s="434">
        <v>30</v>
      </c>
      <c r="P83" s="434">
        <v>35</v>
      </c>
      <c r="Q83" s="434">
        <v>13</v>
      </c>
      <c r="R83" s="434">
        <v>25</v>
      </c>
      <c r="S83" s="434">
        <v>6</v>
      </c>
      <c r="T83" s="434">
        <v>10</v>
      </c>
      <c r="U83" s="434">
        <v>2</v>
      </c>
      <c r="V83" s="434">
        <v>161</v>
      </c>
      <c r="W83" s="493"/>
      <c r="X83" s="473"/>
      <c r="Y83" s="473"/>
      <c r="Z83" s="473"/>
      <c r="AA83" s="473"/>
      <c r="AB83" s="473"/>
      <c r="AC83" s="124"/>
      <c r="AD83" s="124"/>
      <c r="AE83" s="124"/>
      <c r="AF83" s="124"/>
    </row>
    <row r="84" spans="10:32">
      <c r="J84" s="124"/>
      <c r="K84" s="124"/>
      <c r="L84" s="476"/>
      <c r="M84" s="477"/>
      <c r="N84" s="473"/>
      <c r="O84" s="473"/>
      <c r="P84" s="473"/>
      <c r="Q84" s="473"/>
      <c r="R84" s="473"/>
      <c r="S84" s="473"/>
      <c r="T84" s="473"/>
      <c r="U84" s="473"/>
      <c r="V84" s="473"/>
      <c r="W84" s="473"/>
      <c r="X84" s="473"/>
      <c r="Y84" s="473"/>
      <c r="Z84" s="473"/>
      <c r="AA84" s="473"/>
      <c r="AB84" s="473"/>
      <c r="AC84" s="124"/>
      <c r="AD84" s="124"/>
      <c r="AE84" s="124"/>
      <c r="AF84" s="124"/>
    </row>
    <row r="85" spans="10:32">
      <c r="J85" s="124"/>
      <c r="K85" s="124"/>
      <c r="L85" s="476"/>
      <c r="M85" s="477"/>
      <c r="N85" s="473"/>
      <c r="O85" s="473"/>
      <c r="P85" s="473"/>
      <c r="Q85" s="473"/>
      <c r="R85" s="473"/>
      <c r="S85" s="473"/>
      <c r="T85" s="473"/>
      <c r="U85" s="473"/>
      <c r="V85" s="473"/>
      <c r="W85" s="473"/>
      <c r="X85" s="473"/>
      <c r="Y85" s="473"/>
      <c r="Z85" s="473"/>
      <c r="AA85" s="473"/>
      <c r="AB85" s="473"/>
      <c r="AC85" s="124"/>
      <c r="AD85" s="124"/>
      <c r="AE85" s="124"/>
      <c r="AF85" s="124"/>
    </row>
    <row r="86" spans="10:32">
      <c r="J86" s="124"/>
      <c r="K86" s="124"/>
      <c r="L86" s="476"/>
      <c r="M86" s="477"/>
      <c r="N86" s="473"/>
      <c r="O86" s="473"/>
      <c r="P86" s="473"/>
      <c r="Q86" s="473"/>
      <c r="R86" s="473"/>
      <c r="S86" s="473"/>
      <c r="T86" s="473"/>
      <c r="U86" s="473"/>
      <c r="V86" s="479"/>
      <c r="W86" s="473"/>
      <c r="X86" s="473"/>
      <c r="Y86" s="473"/>
      <c r="Z86" s="473"/>
      <c r="AA86" s="473"/>
      <c r="AB86" s="473"/>
      <c r="AC86" s="124"/>
      <c r="AD86" s="124"/>
      <c r="AE86" s="124"/>
      <c r="AF86" s="124"/>
    </row>
    <row r="87" spans="10:32" ht="15" customHeight="1">
      <c r="J87" s="124"/>
      <c r="K87" s="124"/>
      <c r="L87" s="499" t="s">
        <v>230</v>
      </c>
      <c r="M87" s="499"/>
      <c r="N87" s="499"/>
      <c r="O87" s="499"/>
      <c r="P87" s="499"/>
      <c r="Q87" s="499"/>
      <c r="R87" s="499"/>
      <c r="S87" s="499"/>
      <c r="T87" s="499"/>
      <c r="U87" s="499"/>
      <c r="V87" s="499"/>
      <c r="W87" s="500"/>
      <c r="X87" s="473"/>
      <c r="Y87" s="473"/>
      <c r="Z87" s="473"/>
      <c r="AA87" s="473"/>
      <c r="AB87" s="473"/>
      <c r="AC87" s="124"/>
      <c r="AD87" s="124"/>
      <c r="AE87" s="124"/>
      <c r="AF87" s="124"/>
    </row>
    <row r="88" spans="10:32">
      <c r="J88" s="124"/>
      <c r="K88" s="124"/>
      <c r="L88" s="501" t="s">
        <v>185</v>
      </c>
      <c r="M88" s="500"/>
      <c r="N88" s="500"/>
      <c r="O88" s="500"/>
      <c r="P88" s="500"/>
      <c r="Q88" s="500"/>
      <c r="R88" s="500"/>
      <c r="S88" s="500"/>
      <c r="T88" s="500"/>
      <c r="U88" s="500"/>
      <c r="V88" s="500"/>
      <c r="W88" s="500"/>
      <c r="X88" s="473"/>
      <c r="Y88" s="473"/>
      <c r="Z88" s="473"/>
      <c r="AA88" s="473"/>
      <c r="AB88" s="473"/>
      <c r="AC88" s="124"/>
      <c r="AD88" s="124"/>
      <c r="AE88" s="124"/>
      <c r="AF88" s="124"/>
    </row>
    <row r="89" spans="10:32" ht="14.25" customHeight="1">
      <c r="J89" s="124"/>
      <c r="K89" s="124"/>
      <c r="L89" s="501" t="s">
        <v>184</v>
      </c>
      <c r="M89" s="501"/>
      <c r="N89" s="501" t="s">
        <v>220</v>
      </c>
      <c r="O89" s="501"/>
      <c r="P89" s="501"/>
      <c r="Q89" s="501"/>
      <c r="R89" s="501"/>
      <c r="S89" s="501"/>
      <c r="T89" s="501"/>
      <c r="U89" s="501"/>
      <c r="V89" s="501" t="s">
        <v>175</v>
      </c>
      <c r="W89" s="500"/>
      <c r="X89" s="473"/>
      <c r="Y89" s="473"/>
      <c r="Z89" s="473"/>
      <c r="AA89" s="473"/>
      <c r="AB89" s="473"/>
      <c r="AC89" s="124"/>
      <c r="AD89" s="124"/>
      <c r="AE89" s="124"/>
      <c r="AF89" s="124"/>
    </row>
    <row r="90" spans="10:32">
      <c r="J90" s="124"/>
      <c r="K90" s="124"/>
      <c r="L90" s="501"/>
      <c r="M90" s="501"/>
      <c r="N90" s="502" t="s">
        <v>203</v>
      </c>
      <c r="O90" s="502" t="s">
        <v>204</v>
      </c>
      <c r="P90" s="502" t="s">
        <v>205</v>
      </c>
      <c r="Q90" s="502" t="s">
        <v>206</v>
      </c>
      <c r="R90" s="502" t="s">
        <v>207</v>
      </c>
      <c r="S90" s="502" t="s">
        <v>208</v>
      </c>
      <c r="T90" s="502" t="s">
        <v>209</v>
      </c>
      <c r="U90" s="502" t="s">
        <v>210</v>
      </c>
      <c r="V90" s="501"/>
      <c r="W90" s="500"/>
      <c r="X90" s="473"/>
      <c r="Y90" s="473"/>
      <c r="Z90" s="473"/>
      <c r="AA90" s="473"/>
      <c r="AB90" s="473"/>
      <c r="AC90" s="124"/>
      <c r="AD90" s="124"/>
      <c r="AE90" s="124"/>
      <c r="AF90" s="124"/>
    </row>
    <row r="91" spans="10:32">
      <c r="J91" s="124"/>
      <c r="K91" s="124"/>
      <c r="L91" s="503" t="s">
        <v>231</v>
      </c>
      <c r="M91" s="504"/>
      <c r="N91" s="505"/>
      <c r="O91" s="505"/>
      <c r="P91" s="505"/>
      <c r="Q91" s="505"/>
      <c r="R91" s="505"/>
      <c r="S91" s="505"/>
      <c r="T91" s="505"/>
      <c r="U91" s="505"/>
      <c r="V91" s="505"/>
      <c r="W91" s="500"/>
      <c r="X91" s="473"/>
      <c r="Y91" s="473"/>
      <c r="Z91" s="473"/>
      <c r="AA91" s="473"/>
      <c r="AB91" s="473"/>
      <c r="AC91" s="124"/>
      <c r="AD91" s="124"/>
      <c r="AE91" s="124"/>
      <c r="AF91" s="124"/>
    </row>
    <row r="92" spans="10:32">
      <c r="J92" s="124"/>
      <c r="K92" s="124"/>
      <c r="L92" s="503"/>
      <c r="M92" s="504"/>
      <c r="N92" s="505"/>
      <c r="O92" s="505"/>
      <c r="P92" s="505"/>
      <c r="Q92" s="505"/>
      <c r="R92" s="505"/>
      <c r="S92" s="505"/>
      <c r="T92" s="505"/>
      <c r="U92" s="505"/>
      <c r="V92" s="505"/>
      <c r="W92" s="500"/>
      <c r="X92" s="473"/>
      <c r="Y92" s="473"/>
      <c r="Z92" s="473"/>
      <c r="AA92" s="473"/>
      <c r="AB92" s="473"/>
      <c r="AC92" s="124"/>
      <c r="AD92" s="124"/>
      <c r="AE92" s="124"/>
      <c r="AF92" s="124"/>
    </row>
    <row r="93" spans="10:32">
      <c r="J93" s="124"/>
      <c r="K93" s="124"/>
      <c r="L93" s="503"/>
      <c r="M93" s="504" t="s">
        <v>211</v>
      </c>
      <c r="N93" s="434">
        <v>9</v>
      </c>
      <c r="O93" s="434">
        <v>2</v>
      </c>
      <c r="P93" s="434">
        <v>5</v>
      </c>
      <c r="Q93" s="434">
        <v>0</v>
      </c>
      <c r="R93" s="434">
        <v>1</v>
      </c>
      <c r="S93" s="434">
        <v>1</v>
      </c>
      <c r="T93" s="434">
        <v>0</v>
      </c>
      <c r="U93" s="434">
        <v>1</v>
      </c>
      <c r="V93" s="434">
        <v>19</v>
      </c>
      <c r="W93" s="500"/>
      <c r="X93" s="473"/>
      <c r="Y93" s="473"/>
      <c r="Z93" s="473"/>
      <c r="AA93" s="473"/>
      <c r="AB93" s="473"/>
      <c r="AC93" s="124"/>
      <c r="AD93" s="124"/>
      <c r="AE93" s="124"/>
      <c r="AF93" s="124"/>
    </row>
    <row r="94" spans="10:32">
      <c r="J94" s="124"/>
      <c r="K94" s="124"/>
      <c r="L94" s="503"/>
      <c r="M94" s="504" t="s">
        <v>212</v>
      </c>
      <c r="N94" s="434">
        <v>3</v>
      </c>
      <c r="O94" s="434">
        <v>3</v>
      </c>
      <c r="P94" s="434">
        <v>2</v>
      </c>
      <c r="Q94" s="434">
        <v>3</v>
      </c>
      <c r="R94" s="434">
        <v>1</v>
      </c>
      <c r="S94" s="434">
        <v>0</v>
      </c>
      <c r="T94" s="434">
        <v>0</v>
      </c>
      <c r="U94" s="434">
        <v>1</v>
      </c>
      <c r="V94" s="434">
        <v>13</v>
      </c>
      <c r="W94" s="500"/>
      <c r="X94" s="473"/>
      <c r="Y94" s="473"/>
      <c r="Z94" s="473"/>
      <c r="AA94" s="473"/>
      <c r="AB94" s="473"/>
      <c r="AC94" s="124"/>
      <c r="AD94" s="124"/>
      <c r="AE94" s="124"/>
      <c r="AF94" s="124"/>
    </row>
    <row r="95" spans="10:32">
      <c r="J95" s="124"/>
      <c r="K95" s="124"/>
      <c r="L95" s="503"/>
      <c r="M95" s="504" t="s">
        <v>213</v>
      </c>
      <c r="N95" s="434">
        <v>5</v>
      </c>
      <c r="O95" s="434">
        <v>3</v>
      </c>
      <c r="P95" s="434">
        <v>6</v>
      </c>
      <c r="Q95" s="434">
        <v>1</v>
      </c>
      <c r="R95" s="434">
        <v>5</v>
      </c>
      <c r="S95" s="434">
        <v>1</v>
      </c>
      <c r="T95" s="434">
        <v>0</v>
      </c>
      <c r="U95" s="434">
        <v>0</v>
      </c>
      <c r="V95" s="434">
        <v>21</v>
      </c>
      <c r="W95" s="500"/>
      <c r="X95" s="473"/>
      <c r="Y95" s="473"/>
      <c r="Z95" s="473"/>
      <c r="AA95" s="473"/>
      <c r="AB95" s="473"/>
      <c r="AC95" s="124"/>
      <c r="AD95" s="124"/>
      <c r="AE95" s="124"/>
      <c r="AF95" s="124"/>
    </row>
    <row r="96" spans="10:32">
      <c r="J96" s="124"/>
      <c r="K96" s="124"/>
      <c r="L96" s="503"/>
      <c r="M96" s="504" t="s">
        <v>214</v>
      </c>
      <c r="N96" s="434">
        <v>2</v>
      </c>
      <c r="O96" s="434">
        <v>5</v>
      </c>
      <c r="P96" s="434">
        <v>1</v>
      </c>
      <c r="Q96" s="434">
        <v>1</v>
      </c>
      <c r="R96" s="434">
        <v>0</v>
      </c>
      <c r="S96" s="434">
        <v>0</v>
      </c>
      <c r="T96" s="434">
        <v>3</v>
      </c>
      <c r="U96" s="434">
        <v>0</v>
      </c>
      <c r="V96" s="434">
        <v>12</v>
      </c>
      <c r="W96" s="500"/>
      <c r="X96" s="473"/>
      <c r="Y96" s="473"/>
      <c r="Z96" s="473"/>
      <c r="AA96" s="473"/>
      <c r="AB96" s="473"/>
      <c r="AC96" s="124"/>
      <c r="AD96" s="124"/>
      <c r="AE96" s="124"/>
      <c r="AF96" s="124"/>
    </row>
    <row r="97" spans="10:32">
      <c r="J97" s="124"/>
      <c r="K97" s="124"/>
      <c r="L97" s="503"/>
      <c r="M97" s="504" t="s">
        <v>215</v>
      </c>
      <c r="N97" s="434">
        <v>3</v>
      </c>
      <c r="O97" s="434">
        <v>5</v>
      </c>
      <c r="P97" s="434">
        <v>4</v>
      </c>
      <c r="Q97" s="434">
        <v>5</v>
      </c>
      <c r="R97" s="434">
        <v>3</v>
      </c>
      <c r="S97" s="434">
        <v>2</v>
      </c>
      <c r="T97" s="434">
        <v>0</v>
      </c>
      <c r="U97" s="434">
        <v>0</v>
      </c>
      <c r="V97" s="434">
        <v>22</v>
      </c>
      <c r="W97" s="500"/>
      <c r="X97" s="473"/>
      <c r="Y97" s="473"/>
      <c r="Z97" s="473"/>
      <c r="AA97" s="473"/>
      <c r="AB97" s="473"/>
      <c r="AC97" s="124"/>
      <c r="AD97" s="124"/>
      <c r="AE97" s="124"/>
      <c r="AF97" s="124"/>
    </row>
    <row r="98" spans="10:32">
      <c r="J98" s="124"/>
      <c r="K98" s="124"/>
      <c r="L98" s="503"/>
      <c r="M98" s="504" t="s">
        <v>216</v>
      </c>
      <c r="N98" s="434">
        <v>2</v>
      </c>
      <c r="O98" s="434">
        <v>1</v>
      </c>
      <c r="P98" s="434">
        <v>3</v>
      </c>
      <c r="Q98" s="434">
        <v>0</v>
      </c>
      <c r="R98" s="434">
        <v>6</v>
      </c>
      <c r="S98" s="434">
        <v>1</v>
      </c>
      <c r="T98" s="434">
        <v>0</v>
      </c>
      <c r="U98" s="434">
        <v>0</v>
      </c>
      <c r="V98" s="434">
        <v>13</v>
      </c>
      <c r="W98" s="500"/>
      <c r="X98" s="473"/>
      <c r="Y98" s="473"/>
      <c r="Z98" s="473"/>
      <c r="AA98" s="473"/>
      <c r="AB98" s="473"/>
      <c r="AC98" s="124"/>
      <c r="AD98" s="124"/>
      <c r="AE98" s="124"/>
      <c r="AF98" s="124"/>
    </row>
    <row r="99" spans="10:32">
      <c r="J99" s="124"/>
      <c r="K99" s="124"/>
      <c r="L99" s="503"/>
      <c r="M99" s="504" t="s">
        <v>217</v>
      </c>
      <c r="N99" s="434">
        <v>4</v>
      </c>
      <c r="O99" s="434">
        <v>4</v>
      </c>
      <c r="P99" s="434">
        <v>8</v>
      </c>
      <c r="Q99" s="434">
        <v>1</v>
      </c>
      <c r="R99" s="434">
        <v>3</v>
      </c>
      <c r="S99" s="434">
        <v>0</v>
      </c>
      <c r="T99" s="434">
        <v>1</v>
      </c>
      <c r="U99" s="434">
        <v>0</v>
      </c>
      <c r="V99" s="434">
        <v>21</v>
      </c>
      <c r="W99" s="500"/>
      <c r="X99" s="473"/>
      <c r="Y99" s="473"/>
      <c r="Z99" s="473"/>
      <c r="AA99" s="473"/>
      <c r="AB99" s="473"/>
      <c r="AC99" s="124"/>
      <c r="AD99" s="124"/>
      <c r="AE99" s="124"/>
      <c r="AF99" s="124"/>
    </row>
    <row r="100" spans="10:32">
      <c r="J100" s="124"/>
      <c r="K100" s="124"/>
      <c r="L100" s="503"/>
      <c r="M100" s="504" t="s">
        <v>218</v>
      </c>
      <c r="N100" s="434">
        <v>2</v>
      </c>
      <c r="O100" s="434">
        <v>1</v>
      </c>
      <c r="P100" s="434">
        <v>0</v>
      </c>
      <c r="Q100" s="434">
        <v>1</v>
      </c>
      <c r="R100" s="434">
        <v>3</v>
      </c>
      <c r="S100" s="434">
        <v>0</v>
      </c>
      <c r="T100" s="434">
        <v>1</v>
      </c>
      <c r="U100" s="434">
        <v>0</v>
      </c>
      <c r="V100" s="434">
        <v>8</v>
      </c>
      <c r="W100" s="500"/>
      <c r="X100" s="473"/>
      <c r="Y100" s="473"/>
      <c r="Z100" s="473"/>
      <c r="AA100" s="473"/>
      <c r="AB100" s="473"/>
      <c r="AC100" s="124"/>
      <c r="AD100" s="124"/>
      <c r="AE100" s="124"/>
      <c r="AF100" s="124"/>
    </row>
    <row r="101" spans="10:32">
      <c r="J101" s="124"/>
      <c r="K101" s="124"/>
      <c r="L101" s="503"/>
      <c r="M101" s="504" t="s">
        <v>232</v>
      </c>
      <c r="N101" s="434">
        <v>5</v>
      </c>
      <c r="O101" s="434">
        <v>3</v>
      </c>
      <c r="P101" s="434">
        <v>2</v>
      </c>
      <c r="Q101" s="434">
        <v>0</v>
      </c>
      <c r="R101" s="434">
        <v>1</v>
      </c>
      <c r="S101" s="434">
        <v>0</v>
      </c>
      <c r="T101" s="434">
        <v>1</v>
      </c>
      <c r="U101" s="434">
        <v>0</v>
      </c>
      <c r="V101" s="434">
        <v>12</v>
      </c>
      <c r="W101" s="500"/>
      <c r="X101" s="473"/>
      <c r="Y101" s="473"/>
      <c r="Z101" s="473"/>
      <c r="AA101" s="473"/>
      <c r="AB101" s="473"/>
      <c r="AC101" s="124"/>
      <c r="AD101" s="124"/>
      <c r="AE101" s="124"/>
      <c r="AF101" s="124"/>
    </row>
    <row r="102" spans="10:32">
      <c r="J102" s="124"/>
      <c r="K102" s="124"/>
      <c r="L102" s="503"/>
      <c r="M102" s="504" t="s">
        <v>233</v>
      </c>
      <c r="N102" s="434">
        <v>4</v>
      </c>
      <c r="O102" s="434">
        <v>1</v>
      </c>
      <c r="P102" s="434">
        <v>4</v>
      </c>
      <c r="Q102" s="434">
        <v>1</v>
      </c>
      <c r="R102" s="434">
        <v>2</v>
      </c>
      <c r="S102" s="434">
        <v>1</v>
      </c>
      <c r="T102" s="434">
        <v>4</v>
      </c>
      <c r="U102" s="434">
        <v>0</v>
      </c>
      <c r="V102" s="434">
        <v>17</v>
      </c>
      <c r="W102" s="500"/>
      <c r="X102" s="473"/>
      <c r="Y102" s="473"/>
      <c r="Z102" s="473"/>
      <c r="AA102" s="473"/>
      <c r="AB102" s="473"/>
      <c r="AC102" s="124"/>
      <c r="AD102" s="124"/>
      <c r="AE102" s="124"/>
      <c r="AF102" s="124"/>
    </row>
    <row r="103" spans="10:32">
      <c r="J103" s="124"/>
      <c r="K103" s="124"/>
      <c r="L103" s="503"/>
      <c r="M103" s="503"/>
      <c r="N103" s="505"/>
      <c r="O103" s="505"/>
      <c r="P103" s="505"/>
      <c r="Q103" s="505"/>
      <c r="R103" s="505"/>
      <c r="S103" s="505"/>
      <c r="T103" s="505"/>
      <c r="U103" s="505"/>
      <c r="V103" s="505"/>
      <c r="W103" s="500"/>
      <c r="X103" s="473"/>
      <c r="Y103" s="473"/>
      <c r="Z103" s="473"/>
      <c r="AA103" s="473"/>
      <c r="AB103" s="473"/>
      <c r="AC103" s="124"/>
      <c r="AD103" s="124"/>
      <c r="AE103" s="124"/>
      <c r="AF103" s="124"/>
    </row>
    <row r="104" spans="10:32">
      <c r="J104" s="124"/>
      <c r="K104" s="124"/>
      <c r="L104" s="478"/>
      <c r="M104" s="477"/>
      <c r="N104" s="473"/>
      <c r="O104" s="473"/>
      <c r="P104" s="473"/>
      <c r="Q104" s="473"/>
      <c r="R104" s="473"/>
      <c r="S104" s="473"/>
      <c r="T104" s="473"/>
      <c r="U104" s="473"/>
      <c r="V104" s="473"/>
      <c r="W104" s="473"/>
      <c r="X104" s="473"/>
      <c r="Y104" s="473"/>
      <c r="Z104" s="473"/>
      <c r="AA104" s="473"/>
      <c r="AB104" s="473"/>
      <c r="AC104" s="124"/>
      <c r="AD104" s="124"/>
      <c r="AE104" s="124"/>
      <c r="AF104" s="124"/>
    </row>
    <row r="105" spans="10:32">
      <c r="J105" s="124"/>
      <c r="K105" s="124"/>
      <c r="L105" s="478"/>
      <c r="M105" s="477"/>
      <c r="N105" s="473"/>
      <c r="O105" s="473"/>
      <c r="P105" s="473"/>
      <c r="Q105" s="473"/>
      <c r="R105" s="473"/>
      <c r="S105" s="473"/>
      <c r="T105" s="473"/>
      <c r="U105" s="473"/>
      <c r="V105" s="473"/>
      <c r="W105" s="473"/>
      <c r="X105" s="473"/>
      <c r="Y105" s="473"/>
      <c r="Z105" s="473"/>
      <c r="AA105" s="473"/>
      <c r="AB105" s="473"/>
      <c r="AC105" s="124"/>
      <c r="AD105" s="124"/>
      <c r="AE105" s="124"/>
      <c r="AF105" s="124"/>
    </row>
    <row r="106" spans="10:32">
      <c r="J106" s="124"/>
      <c r="K106" s="124"/>
      <c r="L106" s="478"/>
      <c r="M106" s="477"/>
      <c r="N106" s="473"/>
      <c r="O106" s="473"/>
      <c r="P106" s="473"/>
      <c r="Q106" s="473"/>
      <c r="R106" s="473"/>
      <c r="S106" s="473"/>
      <c r="T106" s="473"/>
      <c r="U106" s="473"/>
      <c r="V106" s="473"/>
      <c r="W106" s="473"/>
      <c r="X106" s="473"/>
      <c r="Y106" s="473"/>
      <c r="Z106" s="473"/>
      <c r="AA106" s="473"/>
      <c r="AB106" s="473"/>
      <c r="AC106" s="124"/>
      <c r="AD106" s="124"/>
      <c r="AE106" s="124"/>
      <c r="AF106" s="124"/>
    </row>
    <row r="107" spans="10:32">
      <c r="J107" s="124"/>
      <c r="K107" s="124"/>
      <c r="L107" s="478"/>
      <c r="M107" s="477"/>
      <c r="N107" s="473"/>
      <c r="O107" s="473"/>
      <c r="P107" s="473"/>
      <c r="Q107" s="473"/>
      <c r="R107" s="473"/>
      <c r="S107" s="473"/>
      <c r="T107" s="473"/>
      <c r="U107" s="473"/>
      <c r="V107" s="473"/>
      <c r="W107" s="473"/>
      <c r="X107" s="473"/>
      <c r="Y107" s="473"/>
      <c r="Z107" s="473"/>
      <c r="AA107" s="473"/>
      <c r="AB107" s="473"/>
      <c r="AC107" s="124"/>
      <c r="AD107" s="124"/>
      <c r="AE107" s="124"/>
      <c r="AF107" s="124"/>
    </row>
    <row r="108" spans="10:32">
      <c r="J108" s="124"/>
      <c r="K108" s="124"/>
      <c r="L108" s="478"/>
      <c r="M108" s="477"/>
      <c r="N108" s="473"/>
      <c r="O108" s="473"/>
      <c r="P108" s="473"/>
      <c r="Q108" s="473"/>
      <c r="R108" s="473"/>
      <c r="S108" s="473"/>
      <c r="T108" s="473"/>
      <c r="U108" s="473"/>
      <c r="V108" s="473"/>
      <c r="W108" s="473"/>
      <c r="X108" s="473"/>
      <c r="Y108" s="473"/>
      <c r="Z108" s="473"/>
      <c r="AA108" s="473"/>
      <c r="AB108" s="473"/>
      <c r="AC108" s="124"/>
      <c r="AD108" s="124"/>
      <c r="AE108" s="124"/>
      <c r="AF108" s="124"/>
    </row>
    <row r="109" spans="10:32">
      <c r="J109" s="124"/>
      <c r="K109" s="124"/>
      <c r="L109" s="478"/>
      <c r="M109" s="477"/>
      <c r="N109" s="473"/>
      <c r="O109" s="473"/>
      <c r="P109" s="473"/>
      <c r="Q109" s="473"/>
      <c r="R109" s="473"/>
      <c r="S109" s="473"/>
      <c r="T109" s="473"/>
      <c r="U109" s="473"/>
      <c r="V109" s="473"/>
      <c r="W109" s="473"/>
      <c r="X109" s="473"/>
      <c r="Y109" s="473"/>
      <c r="Z109" s="473"/>
      <c r="AA109" s="473"/>
      <c r="AB109" s="473"/>
      <c r="AC109" s="124"/>
      <c r="AD109" s="124"/>
      <c r="AE109" s="124"/>
      <c r="AF109" s="124"/>
    </row>
    <row r="110" spans="10:32">
      <c r="J110" s="124"/>
      <c r="K110" s="124"/>
      <c r="L110" s="476"/>
      <c r="M110" s="477"/>
      <c r="N110" s="473"/>
      <c r="O110" s="473"/>
      <c r="P110" s="473"/>
      <c r="Q110" s="473"/>
      <c r="R110" s="473"/>
      <c r="S110" s="473"/>
      <c r="T110" s="473"/>
      <c r="U110" s="473"/>
      <c r="V110" s="473"/>
      <c r="W110" s="473"/>
      <c r="X110" s="473"/>
      <c r="Y110" s="473"/>
      <c r="Z110" s="473"/>
      <c r="AA110" s="473"/>
      <c r="AB110" s="473"/>
      <c r="AC110" s="124"/>
      <c r="AD110" s="124"/>
      <c r="AE110" s="124"/>
      <c r="AF110" s="124"/>
    </row>
    <row r="111" spans="10:32">
      <c r="J111" s="124"/>
      <c r="K111" s="124"/>
      <c r="L111" s="476"/>
      <c r="M111" s="477"/>
      <c r="N111" s="473"/>
      <c r="O111" s="473"/>
      <c r="P111" s="473"/>
      <c r="Q111" s="473"/>
      <c r="R111" s="473"/>
      <c r="S111" s="473"/>
      <c r="T111" s="473"/>
      <c r="U111" s="473"/>
      <c r="V111" s="473"/>
      <c r="W111" s="473"/>
      <c r="X111" s="473"/>
      <c r="Y111" s="473"/>
      <c r="Z111" s="473"/>
      <c r="AA111" s="473"/>
      <c r="AB111" s="473"/>
      <c r="AC111" s="124"/>
      <c r="AD111" s="124"/>
      <c r="AE111" s="124"/>
      <c r="AF111" s="124"/>
    </row>
    <row r="112" spans="10:32">
      <c r="J112" s="124"/>
      <c r="K112" s="124"/>
      <c r="L112" s="476"/>
      <c r="M112" s="477"/>
      <c r="N112" s="473"/>
      <c r="O112" s="473"/>
      <c r="P112" s="473"/>
      <c r="Q112" s="473"/>
      <c r="R112" s="473"/>
      <c r="S112" s="473"/>
      <c r="T112" s="473"/>
      <c r="U112" s="473"/>
      <c r="V112" s="473"/>
      <c r="W112" s="473"/>
      <c r="X112" s="473"/>
      <c r="Y112" s="473"/>
      <c r="Z112" s="473"/>
      <c r="AA112" s="473"/>
      <c r="AB112" s="473"/>
      <c r="AC112" s="124"/>
      <c r="AD112" s="124"/>
      <c r="AE112" s="124"/>
      <c r="AF112" s="124"/>
    </row>
    <row r="113" spans="10:32">
      <c r="J113" s="124"/>
      <c r="K113" s="124"/>
      <c r="L113" s="476"/>
      <c r="M113" s="477"/>
      <c r="N113" s="473"/>
      <c r="O113" s="473"/>
      <c r="P113" s="473"/>
      <c r="Q113" s="473"/>
      <c r="R113" s="473"/>
      <c r="S113" s="473"/>
      <c r="T113" s="473"/>
      <c r="U113" s="473"/>
      <c r="V113" s="473"/>
      <c r="W113" s="473"/>
      <c r="X113" s="473"/>
      <c r="Y113" s="473"/>
      <c r="Z113" s="473"/>
      <c r="AA113" s="473"/>
      <c r="AB113" s="473"/>
      <c r="AC113" s="124"/>
      <c r="AD113" s="124"/>
      <c r="AE113" s="124"/>
      <c r="AF113" s="124"/>
    </row>
    <row r="114" spans="10:32">
      <c r="J114" s="124"/>
      <c r="K114" s="124"/>
      <c r="L114" s="476"/>
      <c r="M114" s="477"/>
      <c r="N114" s="473"/>
      <c r="O114" s="473"/>
      <c r="P114" s="473"/>
      <c r="Q114" s="473"/>
      <c r="R114" s="473"/>
      <c r="S114" s="473"/>
      <c r="T114" s="473"/>
      <c r="U114" s="473"/>
      <c r="V114" s="473"/>
      <c r="W114" s="473"/>
      <c r="X114" s="473"/>
      <c r="Y114" s="473"/>
      <c r="Z114" s="473"/>
      <c r="AA114" s="473"/>
      <c r="AB114" s="473"/>
      <c r="AC114" s="124"/>
      <c r="AD114" s="124"/>
      <c r="AE114" s="124"/>
      <c r="AF114" s="124"/>
    </row>
    <row r="115" spans="10:32">
      <c r="J115" s="124"/>
      <c r="K115" s="124"/>
      <c r="L115" s="476"/>
      <c r="M115" s="477"/>
      <c r="N115" s="473"/>
      <c r="O115" s="473"/>
      <c r="P115" s="473"/>
      <c r="Q115" s="473"/>
      <c r="R115" s="473"/>
      <c r="S115" s="473"/>
      <c r="T115" s="473"/>
      <c r="U115" s="473"/>
      <c r="V115" s="473"/>
      <c r="W115" s="473"/>
      <c r="X115" s="473"/>
      <c r="Y115" s="473"/>
      <c r="Z115" s="473"/>
      <c r="AA115" s="473"/>
      <c r="AB115" s="473"/>
      <c r="AC115" s="124"/>
      <c r="AD115" s="124"/>
      <c r="AE115" s="124"/>
      <c r="AF115" s="124"/>
    </row>
    <row r="116" spans="10:32">
      <c r="J116" s="124"/>
      <c r="K116" s="124"/>
      <c r="L116" s="476"/>
      <c r="M116" s="124"/>
      <c r="N116" s="473"/>
      <c r="O116" s="473"/>
      <c r="P116" s="124"/>
      <c r="Q116" s="124"/>
      <c r="R116" s="473"/>
      <c r="S116" s="473"/>
      <c r="T116" s="473"/>
      <c r="U116" s="473"/>
      <c r="V116" s="473"/>
      <c r="W116" s="473"/>
      <c r="X116" s="473"/>
      <c r="Y116" s="473"/>
      <c r="Z116" s="473"/>
      <c r="AA116" s="473"/>
      <c r="AB116" s="473"/>
      <c r="AC116" s="124"/>
      <c r="AD116" s="124"/>
      <c r="AE116" s="124"/>
      <c r="AF116" s="124"/>
    </row>
    <row r="117" spans="10:32">
      <c r="J117" s="124"/>
      <c r="K117" s="124"/>
      <c r="L117" s="478"/>
      <c r="M117" s="124"/>
      <c r="N117" s="473"/>
      <c r="O117" s="473"/>
      <c r="P117" s="124"/>
      <c r="Q117" s="124"/>
      <c r="R117" s="124"/>
      <c r="S117" s="124"/>
      <c r="T117" s="480"/>
      <c r="U117" s="124"/>
      <c r="V117" s="124"/>
      <c r="W117" s="124"/>
      <c r="X117" s="124"/>
      <c r="Y117" s="124"/>
      <c r="Z117" s="124"/>
      <c r="AA117" s="124"/>
      <c r="AB117" s="124"/>
      <c r="AC117" s="124"/>
      <c r="AD117" s="124"/>
      <c r="AE117" s="124"/>
      <c r="AF117" s="124"/>
    </row>
    <row r="118" spans="10:32">
      <c r="J118" s="124"/>
      <c r="K118" s="124"/>
      <c r="L118" s="478"/>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0:32">
      <c r="J119" s="124"/>
      <c r="K119" s="124"/>
      <c r="L119" s="478"/>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0:32">
      <c r="J120" s="124"/>
      <c r="K120" s="124"/>
      <c r="L120" s="478"/>
      <c r="M120" s="124"/>
      <c r="N120" s="124"/>
      <c r="O120" s="124"/>
      <c r="P120" s="124"/>
      <c r="Q120" s="124"/>
      <c r="R120" s="124"/>
      <c r="S120" s="124"/>
      <c r="T120" s="124"/>
      <c r="U120" s="480"/>
      <c r="V120" s="124"/>
      <c r="W120" s="124"/>
      <c r="X120" s="124"/>
      <c r="Y120" s="124"/>
      <c r="Z120" s="124"/>
      <c r="AA120" s="124"/>
      <c r="AB120" s="124"/>
      <c r="AC120" s="124"/>
      <c r="AD120" s="124"/>
      <c r="AE120" s="124"/>
      <c r="AF120" s="124"/>
    </row>
    <row r="121" spans="10:32">
      <c r="J121" s="124"/>
      <c r="K121" s="124"/>
      <c r="L121" s="478"/>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0:32">
      <c r="J122" s="124"/>
      <c r="K122" s="124"/>
      <c r="L122" s="478"/>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0:32">
      <c r="J123" s="124"/>
      <c r="K123" s="124"/>
      <c r="L123" s="478"/>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0:32">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0:32">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0:32">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0:32">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0:32">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0:32">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0:32">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0:32">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0:32">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0:32">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0:32">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0:32">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0:32">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0:32">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0:32">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0:32">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0:32">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0:32">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0:32">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0:32">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0:32">
      <c r="T144" s="124"/>
    </row>
    <row r="145" spans="20:20">
      <c r="T145" s="124"/>
    </row>
    <row r="146" spans="20:20">
      <c r="T146" s="124"/>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V108"/>
  <sheetViews>
    <sheetView topLeftCell="A4" zoomScale="87" zoomScaleNormal="87" zoomScaleSheetLayoutView="100" workbookViewId="0"/>
  </sheetViews>
  <sheetFormatPr defaultColWidth="9.140625" defaultRowHeight="15"/>
  <cols>
    <col min="1" max="1" width="4.28515625" style="387" customWidth="1"/>
    <col min="2" max="2" width="15.42578125" style="387" customWidth="1"/>
    <col min="3" max="19" width="9.140625" style="387"/>
    <col min="20" max="20" width="9.42578125" style="387" customWidth="1"/>
    <col min="21" max="16384" width="9.140625" style="387"/>
  </cols>
  <sheetData>
    <row r="1" spans="2:22" ht="12" customHeight="1"/>
    <row r="2" spans="2:22" ht="12" customHeight="1"/>
    <row r="3" spans="2:22" ht="12" customHeight="1"/>
    <row r="4" spans="2:22" ht="19.350000000000001" customHeight="1">
      <c r="B4" s="389" t="s">
        <v>234</v>
      </c>
    </row>
    <row r="5" spans="2:22" ht="12" customHeight="1">
      <c r="B5" s="389"/>
    </row>
    <row r="6" spans="2:22" s="420" customFormat="1" ht="20.100000000000001" customHeight="1">
      <c r="B6" s="429" t="s">
        <v>219</v>
      </c>
      <c r="C6" s="430" t="s">
        <v>229</v>
      </c>
      <c r="E6" s="431"/>
      <c r="F6" s="431"/>
      <c r="G6" s="432"/>
      <c r="L6" s="396"/>
      <c r="M6" s="396"/>
      <c r="N6" s="396"/>
      <c r="O6" s="416"/>
    </row>
    <row r="9" spans="2:22">
      <c r="M9" s="634"/>
      <c r="N9" s="630" t="s">
        <v>2</v>
      </c>
      <c r="O9" s="630" t="s">
        <v>3</v>
      </c>
      <c r="P9" s="630" t="s">
        <v>5</v>
      </c>
      <c r="Q9" s="630" t="s">
        <v>4</v>
      </c>
      <c r="R9" s="630" t="s">
        <v>1</v>
      </c>
      <c r="S9" s="630" t="s">
        <v>0</v>
      </c>
      <c r="T9" s="630" t="s">
        <v>6</v>
      </c>
      <c r="U9" s="630" t="s">
        <v>7</v>
      </c>
      <c r="V9" s="632" t="s">
        <v>8</v>
      </c>
    </row>
    <row r="10" spans="2:22">
      <c r="M10" s="635"/>
      <c r="N10" s="631"/>
      <c r="O10" s="631"/>
      <c r="P10" s="631"/>
      <c r="Q10" s="631"/>
      <c r="R10" s="631"/>
      <c r="S10" s="631"/>
      <c r="T10" s="631"/>
      <c r="U10" s="631"/>
      <c r="V10" s="633"/>
    </row>
    <row r="11" spans="2:22" ht="15.75">
      <c r="M11" s="506"/>
      <c r="N11" s="507"/>
      <c r="O11" s="508"/>
      <c r="P11" s="508"/>
      <c r="Q11" s="508"/>
      <c r="R11" s="508"/>
      <c r="S11" s="508"/>
      <c r="T11" s="508"/>
      <c r="U11" s="508"/>
      <c r="V11" s="511"/>
    </row>
    <row r="12" spans="2:22" ht="15.75">
      <c r="M12" s="509">
        <v>2009</v>
      </c>
      <c r="N12" s="510">
        <v>9</v>
      </c>
      <c r="O12" s="510">
        <v>2</v>
      </c>
      <c r="P12" s="510">
        <v>5</v>
      </c>
      <c r="Q12" s="510">
        <v>0</v>
      </c>
      <c r="R12" s="510">
        <v>1</v>
      </c>
      <c r="S12" s="510">
        <v>1</v>
      </c>
      <c r="T12" s="510">
        <v>0</v>
      </c>
      <c r="U12" s="510">
        <v>1</v>
      </c>
      <c r="V12" s="512">
        <v>19</v>
      </c>
    </row>
    <row r="13" spans="2:22" ht="15.75">
      <c r="M13" s="509">
        <v>2010</v>
      </c>
      <c r="N13" s="510">
        <v>3</v>
      </c>
      <c r="O13" s="510">
        <v>3</v>
      </c>
      <c r="P13" s="510">
        <v>2</v>
      </c>
      <c r="Q13" s="510">
        <v>3</v>
      </c>
      <c r="R13" s="510">
        <v>1</v>
      </c>
      <c r="S13" s="510">
        <v>0</v>
      </c>
      <c r="T13" s="510">
        <v>0</v>
      </c>
      <c r="U13" s="510">
        <v>1</v>
      </c>
      <c r="V13" s="512">
        <v>13</v>
      </c>
    </row>
    <row r="14" spans="2:22" ht="15.75">
      <c r="M14" s="509">
        <v>2011</v>
      </c>
      <c r="N14" s="510">
        <v>5</v>
      </c>
      <c r="O14" s="510">
        <v>3</v>
      </c>
      <c r="P14" s="510">
        <v>6</v>
      </c>
      <c r="Q14" s="510">
        <v>1</v>
      </c>
      <c r="R14" s="510">
        <v>5</v>
      </c>
      <c r="S14" s="510">
        <v>1</v>
      </c>
      <c r="T14" s="510">
        <v>0</v>
      </c>
      <c r="U14" s="510">
        <v>0</v>
      </c>
      <c r="V14" s="512">
        <v>21</v>
      </c>
    </row>
    <row r="15" spans="2:22" ht="15.75">
      <c r="M15" s="509">
        <v>2012</v>
      </c>
      <c r="N15" s="510">
        <v>2</v>
      </c>
      <c r="O15" s="510">
        <v>5</v>
      </c>
      <c r="P15" s="510">
        <v>1</v>
      </c>
      <c r="Q15" s="510">
        <v>1</v>
      </c>
      <c r="R15" s="510">
        <v>0</v>
      </c>
      <c r="S15" s="510">
        <v>0</v>
      </c>
      <c r="T15" s="510">
        <v>3</v>
      </c>
      <c r="U15" s="510">
        <v>0</v>
      </c>
      <c r="V15" s="512">
        <v>12</v>
      </c>
    </row>
    <row r="16" spans="2:22" ht="15.75">
      <c r="M16" s="509">
        <v>2013</v>
      </c>
      <c r="N16" s="510">
        <v>3</v>
      </c>
      <c r="O16" s="510">
        <v>5</v>
      </c>
      <c r="P16" s="510">
        <v>4</v>
      </c>
      <c r="Q16" s="510">
        <v>5</v>
      </c>
      <c r="R16" s="510">
        <v>3</v>
      </c>
      <c r="S16" s="510">
        <v>2</v>
      </c>
      <c r="T16" s="510">
        <v>0</v>
      </c>
      <c r="U16" s="510">
        <v>0</v>
      </c>
      <c r="V16" s="512">
        <v>22</v>
      </c>
    </row>
    <row r="17" spans="13:22" ht="15.75">
      <c r="M17" s="509">
        <v>2014</v>
      </c>
      <c r="N17" s="510">
        <v>2</v>
      </c>
      <c r="O17" s="510">
        <v>1</v>
      </c>
      <c r="P17" s="510">
        <v>3</v>
      </c>
      <c r="Q17" s="510">
        <v>0</v>
      </c>
      <c r="R17" s="510">
        <v>6</v>
      </c>
      <c r="S17" s="510">
        <v>1</v>
      </c>
      <c r="T17" s="510">
        <v>0</v>
      </c>
      <c r="U17" s="510">
        <v>0</v>
      </c>
      <c r="V17" s="512">
        <v>13</v>
      </c>
    </row>
    <row r="18" spans="13:22" ht="15.75">
      <c r="M18" s="509">
        <v>2015</v>
      </c>
      <c r="N18" s="510">
        <v>4</v>
      </c>
      <c r="O18" s="510">
        <v>4</v>
      </c>
      <c r="P18" s="510">
        <v>8</v>
      </c>
      <c r="Q18" s="510">
        <v>1</v>
      </c>
      <c r="R18" s="510">
        <v>3</v>
      </c>
      <c r="S18" s="510">
        <v>0</v>
      </c>
      <c r="T18" s="510">
        <v>1</v>
      </c>
      <c r="U18" s="510">
        <v>0</v>
      </c>
      <c r="V18" s="512">
        <v>21</v>
      </c>
    </row>
    <row r="19" spans="13:22" ht="15.75">
      <c r="M19" s="509">
        <v>2016</v>
      </c>
      <c r="N19" s="510">
        <v>2</v>
      </c>
      <c r="O19" s="510">
        <v>1</v>
      </c>
      <c r="P19" s="510">
        <v>0</v>
      </c>
      <c r="Q19" s="510">
        <v>1</v>
      </c>
      <c r="R19" s="510">
        <v>3</v>
      </c>
      <c r="S19" s="510">
        <v>0</v>
      </c>
      <c r="T19" s="510">
        <v>1</v>
      </c>
      <c r="U19" s="510">
        <v>0</v>
      </c>
      <c r="V19" s="512">
        <v>8</v>
      </c>
    </row>
    <row r="20" spans="13:22" ht="15.75">
      <c r="M20" s="509">
        <v>2017</v>
      </c>
      <c r="N20" s="510">
        <v>5</v>
      </c>
      <c r="O20" s="510">
        <v>3</v>
      </c>
      <c r="P20" s="510">
        <v>2</v>
      </c>
      <c r="Q20" s="510">
        <v>0</v>
      </c>
      <c r="R20" s="510">
        <v>1</v>
      </c>
      <c r="S20" s="510">
        <v>0</v>
      </c>
      <c r="T20" s="510">
        <v>1</v>
      </c>
      <c r="U20" s="510">
        <v>0</v>
      </c>
      <c r="V20" s="512">
        <v>12</v>
      </c>
    </row>
    <row r="21" spans="13:22" ht="15.75">
      <c r="M21" s="509">
        <v>2018</v>
      </c>
      <c r="N21" s="510">
        <v>4</v>
      </c>
      <c r="O21" s="510">
        <v>1</v>
      </c>
      <c r="P21" s="510">
        <v>4</v>
      </c>
      <c r="Q21" s="510">
        <v>1</v>
      </c>
      <c r="R21" s="510">
        <v>2</v>
      </c>
      <c r="S21" s="510">
        <v>1</v>
      </c>
      <c r="T21" s="510">
        <v>4</v>
      </c>
      <c r="U21" s="510">
        <v>0</v>
      </c>
      <c r="V21" s="512">
        <v>17</v>
      </c>
    </row>
    <row r="23" spans="13:22">
      <c r="O23" s="388" t="s">
        <v>223</v>
      </c>
      <c r="Q23" s="388" t="s">
        <v>222</v>
      </c>
      <c r="S23" s="388" t="s">
        <v>221</v>
      </c>
      <c r="U23" s="388" t="s">
        <v>236</v>
      </c>
    </row>
    <row r="25" spans="13:22" ht="15.75">
      <c r="M25" s="509">
        <v>2009</v>
      </c>
      <c r="O25" s="510">
        <v>9</v>
      </c>
      <c r="Q25" s="510">
        <v>5</v>
      </c>
      <c r="S25" s="510">
        <v>1</v>
      </c>
      <c r="U25" s="510">
        <v>0</v>
      </c>
    </row>
    <row r="26" spans="13:22" ht="15.75">
      <c r="M26" s="509">
        <v>2010</v>
      </c>
      <c r="O26" s="510">
        <v>3</v>
      </c>
      <c r="Q26" s="510">
        <v>2</v>
      </c>
      <c r="S26" s="510">
        <v>1</v>
      </c>
      <c r="U26" s="510">
        <v>0</v>
      </c>
    </row>
    <row r="27" spans="13:22" ht="15.75">
      <c r="M27" s="509">
        <v>2011</v>
      </c>
      <c r="O27" s="510">
        <v>5</v>
      </c>
      <c r="Q27" s="510">
        <v>6</v>
      </c>
      <c r="S27" s="510">
        <v>5</v>
      </c>
      <c r="U27" s="510">
        <v>0</v>
      </c>
    </row>
    <row r="28" spans="13:22" ht="15.75">
      <c r="M28" s="509">
        <v>2012</v>
      </c>
      <c r="O28" s="510">
        <v>2</v>
      </c>
      <c r="Q28" s="510">
        <v>1</v>
      </c>
      <c r="S28" s="510">
        <v>0</v>
      </c>
      <c r="U28" s="510">
        <v>3</v>
      </c>
    </row>
    <row r="29" spans="13:22" ht="15.75">
      <c r="M29" s="509">
        <v>2013</v>
      </c>
      <c r="O29" s="510">
        <v>3</v>
      </c>
      <c r="Q29" s="510">
        <v>4</v>
      </c>
      <c r="S29" s="510">
        <v>3</v>
      </c>
      <c r="U29" s="510">
        <v>0</v>
      </c>
    </row>
    <row r="30" spans="13:22" ht="15.75">
      <c r="M30" s="509">
        <v>2014</v>
      </c>
      <c r="O30" s="510">
        <v>2</v>
      </c>
      <c r="Q30" s="510">
        <v>3</v>
      </c>
      <c r="S30" s="510">
        <v>6</v>
      </c>
      <c r="U30" s="510">
        <v>0</v>
      </c>
    </row>
    <row r="31" spans="13:22" ht="15.75">
      <c r="M31" s="509">
        <v>2015</v>
      </c>
      <c r="O31" s="510">
        <v>4</v>
      </c>
      <c r="Q31" s="510">
        <v>8</v>
      </c>
      <c r="S31" s="510">
        <v>3</v>
      </c>
      <c r="U31" s="510">
        <v>1</v>
      </c>
    </row>
    <row r="32" spans="13:22" ht="15.75">
      <c r="M32" s="509">
        <v>2016</v>
      </c>
      <c r="O32" s="510">
        <v>2</v>
      </c>
      <c r="Q32" s="510">
        <v>0</v>
      </c>
      <c r="S32" s="510">
        <v>3</v>
      </c>
      <c r="U32" s="510">
        <v>1</v>
      </c>
    </row>
    <row r="33" spans="3:21" ht="15.75">
      <c r="M33" s="509">
        <v>2017</v>
      </c>
      <c r="O33" s="510">
        <v>5</v>
      </c>
      <c r="Q33" s="510">
        <v>2</v>
      </c>
      <c r="S33" s="510">
        <v>1</v>
      </c>
      <c r="U33" s="510">
        <v>1</v>
      </c>
    </row>
    <row r="34" spans="3:21" ht="15.75">
      <c r="M34" s="509">
        <v>2018</v>
      </c>
      <c r="O34" s="510">
        <v>4</v>
      </c>
      <c r="Q34" s="510">
        <v>4</v>
      </c>
      <c r="S34" s="510">
        <v>2</v>
      </c>
      <c r="U34" s="510">
        <v>4</v>
      </c>
    </row>
    <row r="37" spans="3:21" ht="15.75">
      <c r="M37" s="509">
        <v>2009</v>
      </c>
      <c r="O37" s="510">
        <v>2</v>
      </c>
      <c r="Q37" s="510">
        <v>0</v>
      </c>
      <c r="S37" s="510">
        <v>1</v>
      </c>
      <c r="U37" s="510">
        <v>1</v>
      </c>
    </row>
    <row r="38" spans="3:21" ht="15.75">
      <c r="M38" s="509">
        <v>2010</v>
      </c>
      <c r="O38" s="510">
        <v>3</v>
      </c>
      <c r="Q38" s="510">
        <v>3</v>
      </c>
      <c r="S38" s="510">
        <v>0</v>
      </c>
      <c r="U38" s="510">
        <v>1</v>
      </c>
    </row>
    <row r="39" spans="3:21" ht="15.75">
      <c r="M39" s="509">
        <v>2011</v>
      </c>
      <c r="O39" s="510">
        <v>3</v>
      </c>
      <c r="Q39" s="510">
        <v>1</v>
      </c>
      <c r="S39" s="510">
        <v>1</v>
      </c>
      <c r="U39" s="510">
        <v>0</v>
      </c>
    </row>
    <row r="40" spans="3:21" ht="15.75">
      <c r="M40" s="509">
        <v>2012</v>
      </c>
      <c r="O40" s="510">
        <v>5</v>
      </c>
      <c r="Q40" s="510">
        <v>1</v>
      </c>
      <c r="S40" s="510">
        <v>0</v>
      </c>
      <c r="U40" s="510">
        <v>0</v>
      </c>
    </row>
    <row r="41" spans="3:21" ht="15.75">
      <c r="M41" s="509">
        <v>2013</v>
      </c>
      <c r="O41" s="510">
        <v>5</v>
      </c>
      <c r="Q41" s="510">
        <v>5</v>
      </c>
      <c r="S41" s="510">
        <v>2</v>
      </c>
      <c r="U41" s="510">
        <v>0</v>
      </c>
    </row>
    <row r="42" spans="3:21" ht="15.75">
      <c r="M42" s="509">
        <v>2014</v>
      </c>
      <c r="O42" s="510">
        <v>1</v>
      </c>
      <c r="Q42" s="510">
        <v>0</v>
      </c>
      <c r="S42" s="510">
        <v>1</v>
      </c>
      <c r="U42" s="510">
        <v>0</v>
      </c>
    </row>
    <row r="43" spans="3:21" ht="15.75">
      <c r="M43" s="509">
        <v>2015</v>
      </c>
      <c r="O43" s="510">
        <v>4</v>
      </c>
      <c r="Q43" s="510">
        <v>1</v>
      </c>
      <c r="S43" s="510">
        <v>0</v>
      </c>
      <c r="U43" s="510">
        <v>0</v>
      </c>
    </row>
    <row r="44" spans="3:21" ht="15.75">
      <c r="M44" s="509">
        <v>2016</v>
      </c>
      <c r="O44" s="510">
        <v>1</v>
      </c>
      <c r="Q44" s="510">
        <v>1</v>
      </c>
      <c r="S44" s="510">
        <v>0</v>
      </c>
      <c r="U44" s="510">
        <v>0</v>
      </c>
    </row>
    <row r="45" spans="3:21" ht="14.45" customHeight="1">
      <c r="C45" s="482"/>
      <c r="D45" s="483"/>
      <c r="E45" s="483"/>
      <c r="F45" s="483"/>
      <c r="G45" s="483"/>
      <c r="H45" s="483"/>
      <c r="I45" s="483"/>
      <c r="J45" s="483"/>
      <c r="K45" s="483"/>
      <c r="L45" s="483"/>
      <c r="M45" s="509">
        <v>2017</v>
      </c>
      <c r="O45" s="510">
        <v>3</v>
      </c>
      <c r="Q45" s="510">
        <v>0</v>
      </c>
      <c r="S45" s="510">
        <v>0</v>
      </c>
      <c r="U45" s="510">
        <v>0</v>
      </c>
    </row>
    <row r="46" spans="3:21" ht="15.75">
      <c r="C46" s="484"/>
      <c r="D46" s="483"/>
      <c r="E46" s="483"/>
      <c r="F46" s="483"/>
      <c r="G46" s="483"/>
      <c r="H46" s="483"/>
      <c r="I46" s="483"/>
      <c r="J46" s="483"/>
      <c r="K46" s="483"/>
      <c r="L46" s="483"/>
      <c r="M46" s="509">
        <v>2018</v>
      </c>
      <c r="O46" s="510">
        <v>1</v>
      </c>
      <c r="Q46" s="510">
        <v>1</v>
      </c>
      <c r="S46" s="510">
        <v>1</v>
      </c>
      <c r="U46" s="510">
        <v>0</v>
      </c>
    </row>
    <row r="47" spans="3:21">
      <c r="C47" s="483"/>
      <c r="D47" s="483"/>
      <c r="E47" s="484"/>
      <c r="F47" s="483"/>
      <c r="G47" s="483"/>
      <c r="H47" s="483"/>
      <c r="I47" s="483"/>
      <c r="J47" s="483"/>
      <c r="K47" s="483"/>
      <c r="L47" s="483"/>
      <c r="M47" s="484"/>
    </row>
    <row r="48" spans="3:21">
      <c r="C48" s="483"/>
      <c r="D48" s="483"/>
      <c r="E48" s="485"/>
      <c r="F48" s="485"/>
      <c r="G48" s="485"/>
      <c r="H48" s="485"/>
      <c r="I48" s="485"/>
      <c r="J48" s="485"/>
      <c r="K48" s="485"/>
      <c r="L48" s="485"/>
      <c r="M48" s="483"/>
    </row>
    <row r="49" spans="3:13">
      <c r="C49" s="486"/>
      <c r="D49" s="487"/>
      <c r="E49" s="488"/>
      <c r="F49" s="488"/>
      <c r="G49" s="488"/>
      <c r="H49" s="488"/>
      <c r="I49" s="488"/>
      <c r="J49" s="488"/>
      <c r="K49" s="488"/>
      <c r="L49" s="488"/>
      <c r="M49" s="488"/>
    </row>
    <row r="50" spans="3:13" ht="15.75">
      <c r="C50" s="483"/>
      <c r="D50" s="487"/>
      <c r="E50" s="488"/>
      <c r="F50" s="488"/>
      <c r="G50" s="488"/>
      <c r="H50" s="488"/>
      <c r="I50" s="488"/>
      <c r="J50" s="488"/>
      <c r="K50" s="488"/>
      <c r="L50" s="466"/>
      <c r="M50" s="488"/>
    </row>
    <row r="51" spans="3:13">
      <c r="C51" s="483"/>
      <c r="D51" s="487"/>
      <c r="E51" s="488"/>
      <c r="F51" s="488"/>
      <c r="G51" s="488"/>
      <c r="H51" s="488"/>
      <c r="I51" s="488"/>
      <c r="J51" s="488"/>
      <c r="K51" s="488"/>
      <c r="L51" s="488"/>
      <c r="M51" s="488"/>
    </row>
    <row r="52" spans="3:13">
      <c r="C52" s="483"/>
      <c r="D52" s="487"/>
      <c r="E52" s="488"/>
      <c r="F52" s="488"/>
      <c r="G52" s="488"/>
      <c r="H52" s="488"/>
      <c r="I52" s="488"/>
      <c r="J52" s="488"/>
      <c r="K52" s="488"/>
      <c r="L52" s="488"/>
      <c r="M52" s="488"/>
    </row>
    <row r="53" spans="3:13">
      <c r="C53" s="483"/>
      <c r="D53" s="487"/>
      <c r="E53" s="488"/>
      <c r="F53" s="488"/>
      <c r="G53" s="488"/>
      <c r="H53" s="488"/>
      <c r="I53" s="488"/>
      <c r="J53" s="488"/>
      <c r="K53" s="488"/>
      <c r="L53" s="488"/>
      <c r="M53" s="488"/>
    </row>
    <row r="54" spans="3:13">
      <c r="C54" s="483"/>
      <c r="D54" s="487"/>
      <c r="E54" s="488"/>
      <c r="F54" s="488"/>
      <c r="G54" s="488"/>
      <c r="H54" s="488"/>
      <c r="I54" s="488"/>
      <c r="J54" s="488"/>
      <c r="K54" s="488"/>
      <c r="L54" s="488"/>
      <c r="M54" s="488"/>
    </row>
    <row r="55" spans="3:13">
      <c r="C55" s="483"/>
      <c r="D55" s="487"/>
      <c r="E55" s="488"/>
      <c r="F55" s="488"/>
      <c r="G55" s="488"/>
      <c r="H55" s="488"/>
      <c r="I55" s="488"/>
      <c r="J55" s="488"/>
      <c r="K55" s="488"/>
      <c r="L55" s="488"/>
      <c r="M55" s="488"/>
    </row>
    <row r="56" spans="3:13">
      <c r="C56" s="483"/>
      <c r="D56" s="487"/>
      <c r="E56" s="488"/>
      <c r="F56" s="488"/>
      <c r="G56" s="488"/>
      <c r="H56" s="488"/>
      <c r="I56" s="488"/>
      <c r="J56" s="488"/>
      <c r="K56" s="488"/>
      <c r="L56" s="488"/>
      <c r="M56" s="488"/>
    </row>
    <row r="57" spans="3:13">
      <c r="C57" s="483"/>
      <c r="D57" s="487"/>
      <c r="E57" s="488"/>
      <c r="F57" s="488"/>
      <c r="G57" s="488"/>
      <c r="H57" s="488"/>
      <c r="I57" s="488"/>
      <c r="J57" s="488"/>
      <c r="K57" s="488"/>
      <c r="L57" s="488"/>
      <c r="M57" s="488"/>
    </row>
    <row r="58" spans="3:13">
      <c r="C58" s="483"/>
      <c r="D58" s="487"/>
      <c r="E58" s="488"/>
      <c r="F58" s="488"/>
      <c r="G58" s="488"/>
      <c r="H58" s="488"/>
      <c r="I58" s="488"/>
      <c r="J58" s="488"/>
      <c r="K58" s="488"/>
      <c r="L58" s="488"/>
      <c r="M58" s="488"/>
    </row>
    <row r="59" spans="3:13">
      <c r="C59" s="483"/>
      <c r="D59" s="487"/>
      <c r="E59" s="488"/>
      <c r="F59" s="488"/>
      <c r="G59" s="488"/>
      <c r="H59" s="488"/>
      <c r="I59" s="488"/>
      <c r="J59" s="488"/>
      <c r="K59" s="488"/>
      <c r="L59" s="488"/>
      <c r="M59" s="488"/>
    </row>
    <row r="60" spans="3:13">
      <c r="C60" s="483"/>
      <c r="D60" s="487"/>
      <c r="E60" s="488"/>
      <c r="F60" s="488"/>
      <c r="G60" s="488"/>
      <c r="H60" s="488"/>
      <c r="I60" s="488"/>
      <c r="J60" s="488"/>
      <c r="K60" s="488"/>
      <c r="L60" s="488"/>
      <c r="M60" s="488"/>
    </row>
    <row r="61" spans="3:13">
      <c r="C61" s="483"/>
      <c r="D61" s="487"/>
      <c r="E61" s="488"/>
      <c r="F61" s="488"/>
      <c r="G61" s="488"/>
      <c r="H61" s="488"/>
      <c r="I61" s="488"/>
      <c r="J61" s="488"/>
      <c r="K61" s="488"/>
      <c r="L61" s="488"/>
      <c r="M61" s="488"/>
    </row>
    <row r="62" spans="3:13">
      <c r="C62" s="483"/>
      <c r="D62" s="487"/>
      <c r="E62" s="488"/>
      <c r="F62" s="488"/>
      <c r="G62" s="488"/>
      <c r="H62" s="488"/>
      <c r="I62" s="488"/>
      <c r="J62" s="488"/>
      <c r="K62" s="488"/>
      <c r="L62" s="488"/>
      <c r="M62" s="488"/>
    </row>
    <row r="63" spans="3:13">
      <c r="C63" s="483"/>
      <c r="D63" s="487"/>
      <c r="E63" s="488"/>
      <c r="F63" s="488"/>
      <c r="G63" s="488"/>
      <c r="H63" s="488"/>
      <c r="I63" s="488"/>
      <c r="J63" s="488"/>
      <c r="K63" s="488"/>
      <c r="L63" s="488"/>
      <c r="M63" s="488"/>
    </row>
    <row r="64" spans="3:13">
      <c r="C64" s="483"/>
      <c r="D64" s="487"/>
      <c r="E64" s="488"/>
      <c r="F64" s="488"/>
      <c r="G64" s="488"/>
      <c r="H64" s="488"/>
      <c r="I64" s="488"/>
      <c r="J64" s="488"/>
      <c r="K64" s="488"/>
      <c r="L64" s="488"/>
      <c r="M64" s="488"/>
    </row>
    <row r="65" spans="3:13">
      <c r="C65" s="483"/>
      <c r="D65" s="487"/>
      <c r="E65" s="488"/>
      <c r="F65" s="488"/>
      <c r="G65" s="488"/>
      <c r="H65" s="488"/>
      <c r="I65" s="488"/>
      <c r="J65" s="488"/>
      <c r="K65" s="488"/>
      <c r="L65" s="488"/>
      <c r="M65" s="488"/>
    </row>
    <row r="66" spans="3:13">
      <c r="C66" s="483"/>
      <c r="D66" s="487"/>
      <c r="E66" s="488"/>
      <c r="F66" s="488"/>
      <c r="G66" s="488"/>
      <c r="H66" s="488"/>
      <c r="I66" s="488"/>
      <c r="J66" s="488"/>
      <c r="K66" s="488"/>
      <c r="L66" s="488"/>
      <c r="M66" s="488"/>
    </row>
    <row r="67" spans="3:13">
      <c r="C67" s="483"/>
      <c r="D67" s="487"/>
      <c r="E67" s="488"/>
      <c r="F67" s="488"/>
      <c r="G67" s="488"/>
      <c r="H67" s="488"/>
      <c r="I67" s="488"/>
      <c r="J67" s="488"/>
      <c r="K67" s="488"/>
      <c r="L67" s="488"/>
      <c r="M67" s="488"/>
    </row>
    <row r="68" spans="3:13">
      <c r="C68" s="483"/>
      <c r="D68" s="487"/>
      <c r="E68" s="488"/>
      <c r="F68" s="488"/>
      <c r="G68" s="488"/>
      <c r="H68" s="488"/>
      <c r="I68" s="488"/>
      <c r="J68" s="488"/>
      <c r="K68" s="488"/>
      <c r="L68" s="488"/>
      <c r="M68" s="488"/>
    </row>
    <row r="69" spans="3:13">
      <c r="C69" s="483"/>
      <c r="D69" s="487"/>
      <c r="E69" s="488"/>
      <c r="F69" s="488"/>
      <c r="G69" s="488"/>
      <c r="H69" s="488"/>
      <c r="I69" s="488"/>
      <c r="J69" s="488"/>
      <c r="K69" s="488"/>
      <c r="L69" s="488"/>
      <c r="M69" s="488"/>
    </row>
    <row r="70" spans="3:13">
      <c r="C70" s="486"/>
      <c r="D70" s="483"/>
      <c r="E70" s="488"/>
      <c r="F70" s="488"/>
      <c r="G70" s="488"/>
      <c r="H70" s="488"/>
      <c r="I70" s="488"/>
      <c r="J70" s="488"/>
      <c r="K70" s="488"/>
      <c r="L70" s="488"/>
      <c r="M70" s="488"/>
    </row>
    <row r="103" spans="21:22">
      <c r="V103" s="481"/>
    </row>
    <row r="104" spans="21:22">
      <c r="V104" s="481"/>
    </row>
    <row r="105" spans="21:22">
      <c r="V105" s="481"/>
    </row>
    <row r="107" spans="21:22">
      <c r="U107" s="481"/>
      <c r="V107" s="481"/>
    </row>
    <row r="108" spans="21:22">
      <c r="U108" s="481"/>
      <c r="V108" s="481"/>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117"/>
  <sheetViews>
    <sheetView workbookViewId="0">
      <selection activeCell="Y20" sqref="Y20"/>
    </sheetView>
  </sheetViews>
  <sheetFormatPr defaultRowHeight="12.75"/>
  <cols>
    <col min="1" max="1" width="3.5703125" customWidth="1"/>
  </cols>
  <sheetData>
    <row r="2" spans="2:4" ht="19.149999999999999" customHeight="1">
      <c r="B2" s="77" t="s">
        <v>54</v>
      </c>
    </row>
    <row r="3" spans="2:4" ht="19.149999999999999" customHeight="1">
      <c r="B3" s="78" t="s">
        <v>55</v>
      </c>
    </row>
    <row r="4" spans="2:4" ht="15">
      <c r="B4" s="76"/>
    </row>
    <row r="5" spans="2:4" ht="15">
      <c r="B5" s="76"/>
    </row>
    <row r="6" spans="2:4" ht="17.25">
      <c r="B6" s="80" t="s">
        <v>101</v>
      </c>
      <c r="C6" s="87" t="s">
        <v>102</v>
      </c>
    </row>
    <row r="7" spans="2:4" ht="12" customHeight="1">
      <c r="B7" s="81"/>
    </row>
    <row r="8" spans="2:4" ht="12" customHeight="1">
      <c r="B8" s="81"/>
    </row>
    <row r="9" spans="2:4" ht="17.25">
      <c r="B9" s="80" t="s">
        <v>72</v>
      </c>
      <c r="C9" s="87" t="s">
        <v>100</v>
      </c>
    </row>
    <row r="10" spans="2:4" ht="6" customHeight="1">
      <c r="B10" s="80"/>
    </row>
    <row r="11" spans="2:4" ht="14.45" customHeight="1">
      <c r="D11" s="88" t="s">
        <v>56</v>
      </c>
    </row>
    <row r="12" spans="2:4" ht="14.45" customHeight="1">
      <c r="D12" s="88" t="s">
        <v>57</v>
      </c>
    </row>
    <row r="13" spans="2:4" ht="14.45" customHeight="1">
      <c r="D13" s="88" t="s">
        <v>58</v>
      </c>
    </row>
    <row r="14" spans="2:4" ht="14.45" customHeight="1">
      <c r="D14" s="88" t="s">
        <v>59</v>
      </c>
    </row>
    <row r="15" spans="2:4" ht="12" customHeight="1">
      <c r="B15" s="82"/>
    </row>
    <row r="16" spans="2:4" ht="12" customHeight="1">
      <c r="B16" s="82"/>
    </row>
    <row r="17" spans="2:10" ht="17.25">
      <c r="B17" s="80" t="s">
        <v>99</v>
      </c>
      <c r="C17" s="87" t="s">
        <v>107</v>
      </c>
    </row>
    <row r="18" spans="2:10" ht="15.75">
      <c r="B18" s="83"/>
      <c r="C18" s="85" t="s">
        <v>108</v>
      </c>
    </row>
    <row r="19" spans="2:10" ht="7.15" customHeight="1">
      <c r="B19" s="84"/>
      <c r="C19" s="9"/>
      <c r="E19" s="9"/>
    </row>
    <row r="20" spans="2:10" ht="14.45" customHeight="1">
      <c r="D20" s="88" t="s">
        <v>61</v>
      </c>
    </row>
    <row r="21" spans="2:10" ht="12" customHeight="1">
      <c r="B21" s="82"/>
    </row>
    <row r="22" spans="2:10" ht="12" customHeight="1">
      <c r="B22" s="82"/>
    </row>
    <row r="23" spans="2:10" ht="17.25">
      <c r="B23" s="80" t="s">
        <v>105</v>
      </c>
      <c r="C23" s="87" t="s">
        <v>106</v>
      </c>
    </row>
    <row r="24" spans="2:10" ht="6" customHeight="1"/>
    <row r="25" spans="2:10" ht="14.45" customHeight="1">
      <c r="D25" s="88" t="s">
        <v>60</v>
      </c>
    </row>
    <row r="26" spans="2:10" ht="14.45" customHeight="1">
      <c r="B26" s="82"/>
      <c r="D26" s="88" t="s">
        <v>68</v>
      </c>
      <c r="E26" s="88" t="s">
        <v>69</v>
      </c>
      <c r="F26" s="88"/>
      <c r="G26" s="88"/>
      <c r="H26" s="88"/>
      <c r="I26" s="88"/>
      <c r="J26" s="2"/>
    </row>
    <row r="27" spans="2:10" ht="12" customHeight="1">
      <c r="B27" s="82"/>
    </row>
    <row r="28" spans="2:10" ht="12" customHeight="1">
      <c r="B28" s="82"/>
      <c r="I28" s="79"/>
    </row>
    <row r="29" spans="2:10" ht="17.25">
      <c r="B29" s="80" t="s">
        <v>103</v>
      </c>
      <c r="C29" s="87" t="s">
        <v>104</v>
      </c>
    </row>
    <row r="30" spans="2:10" ht="7.9" customHeight="1">
      <c r="B30" s="80"/>
    </row>
    <row r="31" spans="2:10" ht="14.45" customHeight="1">
      <c r="D31" s="88" t="s">
        <v>62</v>
      </c>
    </row>
    <row r="32" spans="2:10" ht="14.45" customHeight="1">
      <c r="D32" s="88" t="s">
        <v>63</v>
      </c>
    </row>
    <row r="33" spans="2:10" ht="14.45" customHeight="1">
      <c r="D33" s="88" t="s">
        <v>64</v>
      </c>
    </row>
    <row r="34" spans="2:10" ht="14.45" customHeight="1">
      <c r="D34" s="88"/>
    </row>
    <row r="35" spans="2:10" ht="20.45" customHeight="1" thickBot="1">
      <c r="B35" s="90"/>
      <c r="C35" s="90"/>
      <c r="D35" s="90"/>
      <c r="E35" s="90"/>
      <c r="F35" s="90"/>
      <c r="G35" s="90"/>
      <c r="H35" s="90"/>
      <c r="I35" s="90"/>
      <c r="J35" s="10"/>
    </row>
    <row r="36" spans="2:10" ht="13.5" thickTop="1"/>
    <row r="57" spans="2:10" ht="19.149999999999999" customHeight="1">
      <c r="B57" s="77" t="s">
        <v>54</v>
      </c>
      <c r="D57" s="78" t="s">
        <v>109</v>
      </c>
    </row>
    <row r="58" spans="2:10" ht="16.149999999999999" customHeight="1"/>
    <row r="60" spans="2:10" ht="15.6" customHeight="1">
      <c r="B60" s="80" t="s">
        <v>74</v>
      </c>
      <c r="C60" s="87" t="s">
        <v>73</v>
      </c>
      <c r="J60" s="92" t="s">
        <v>111</v>
      </c>
    </row>
    <row r="61" spans="2:10" ht="14.45" customHeight="1">
      <c r="D61" s="88" t="s">
        <v>68</v>
      </c>
      <c r="E61" s="88" t="s">
        <v>70</v>
      </c>
      <c r="J61" s="93"/>
    </row>
    <row r="62" spans="2:10" ht="9.6" customHeight="1">
      <c r="J62" s="93"/>
    </row>
    <row r="63" spans="2:10" ht="9.6" customHeight="1">
      <c r="J63" s="93"/>
    </row>
    <row r="64" spans="2:10" ht="15.6" customHeight="1">
      <c r="B64" s="80" t="s">
        <v>72</v>
      </c>
      <c r="C64" s="86" t="s">
        <v>71</v>
      </c>
      <c r="J64" s="94" t="s">
        <v>112</v>
      </c>
    </row>
    <row r="65" spans="2:10" ht="14.45" customHeight="1">
      <c r="D65" s="88" t="s">
        <v>83</v>
      </c>
      <c r="E65" s="88"/>
      <c r="J65" s="93"/>
    </row>
    <row r="66" spans="2:10" ht="14.45" customHeight="1">
      <c r="D66" s="88" t="s">
        <v>68</v>
      </c>
      <c r="E66" s="88" t="s">
        <v>70</v>
      </c>
      <c r="J66" s="93"/>
    </row>
    <row r="67" spans="2:10" ht="9.6" customHeight="1">
      <c r="J67" s="93"/>
    </row>
    <row r="68" spans="2:10" ht="9.6" customHeight="1">
      <c r="J68" s="93"/>
    </row>
    <row r="69" spans="2:10" ht="15.6" customHeight="1">
      <c r="B69" s="80" t="s">
        <v>75</v>
      </c>
      <c r="C69" s="87" t="s">
        <v>77</v>
      </c>
      <c r="J69" s="94" t="s">
        <v>112</v>
      </c>
    </row>
    <row r="70" spans="2:10" ht="9.6" customHeight="1">
      <c r="J70" s="93"/>
    </row>
    <row r="71" spans="2:10" ht="9.6" customHeight="1">
      <c r="J71" s="93"/>
    </row>
    <row r="72" spans="2:10" ht="15.6" customHeight="1">
      <c r="B72" s="80" t="s">
        <v>76</v>
      </c>
      <c r="C72" s="87" t="s">
        <v>78</v>
      </c>
      <c r="J72" s="94" t="s">
        <v>112</v>
      </c>
    </row>
    <row r="73" spans="2:10" ht="14.45" customHeight="1">
      <c r="D73" s="88" t="s">
        <v>73</v>
      </c>
      <c r="E73" s="88"/>
      <c r="J73" s="93"/>
    </row>
    <row r="74" spans="2:10" ht="14.45" customHeight="1">
      <c r="D74" s="88" t="s">
        <v>68</v>
      </c>
      <c r="E74" s="88" t="s">
        <v>70</v>
      </c>
      <c r="J74" s="93"/>
    </row>
    <row r="75" spans="2:10" ht="9.6" customHeight="1">
      <c r="J75" s="93"/>
    </row>
    <row r="76" spans="2:10" ht="9.6" customHeight="1">
      <c r="J76" s="93"/>
    </row>
    <row r="77" spans="2:10" ht="16.149999999999999" customHeight="1">
      <c r="B77" s="80" t="s">
        <v>79</v>
      </c>
      <c r="C77" s="87" t="s">
        <v>93</v>
      </c>
      <c r="J77" s="92" t="s">
        <v>111</v>
      </c>
    </row>
    <row r="78" spans="2:10" ht="14.45" customHeight="1">
      <c r="D78" s="88" t="s">
        <v>83</v>
      </c>
      <c r="E78" s="88"/>
      <c r="J78" s="92"/>
    </row>
    <row r="79" spans="2:10" ht="14.45" customHeight="1">
      <c r="D79" s="88" t="s">
        <v>80</v>
      </c>
      <c r="E79" s="88"/>
      <c r="J79" s="93"/>
    </row>
    <row r="80" spans="2:10" ht="14.45" customHeight="1">
      <c r="D80" s="88" t="s">
        <v>68</v>
      </c>
      <c r="E80" s="88" t="s">
        <v>81</v>
      </c>
      <c r="J80" s="93"/>
    </row>
    <row r="81" spans="2:10" ht="9.6" customHeight="1">
      <c r="J81" s="93"/>
    </row>
    <row r="82" spans="2:10" ht="9.6" customHeight="1">
      <c r="J82" s="93"/>
    </row>
    <row r="83" spans="2:10" ht="15.6" customHeight="1">
      <c r="B83" s="80" t="s">
        <v>82</v>
      </c>
      <c r="C83" s="87" t="s">
        <v>50</v>
      </c>
      <c r="J83" s="92" t="s">
        <v>111</v>
      </c>
    </row>
    <row r="84" spans="2:10" ht="14.45" customHeight="1">
      <c r="D84" s="88" t="s">
        <v>84</v>
      </c>
      <c r="E84" s="88"/>
      <c r="J84" s="93"/>
    </row>
    <row r="85" spans="2:10" ht="14.45" customHeight="1">
      <c r="D85" s="88" t="s">
        <v>62</v>
      </c>
      <c r="E85" s="88"/>
      <c r="J85" s="93"/>
    </row>
    <row r="86" spans="2:10" ht="14.45" customHeight="1">
      <c r="D86" s="88" t="s">
        <v>63</v>
      </c>
      <c r="E86" s="88"/>
      <c r="J86" s="93"/>
    </row>
    <row r="87" spans="2:10" ht="14.45" customHeight="1">
      <c r="D87" s="88" t="s">
        <v>64</v>
      </c>
      <c r="H87" s="88"/>
      <c r="J87" s="93"/>
    </row>
    <row r="88" spans="2:10" ht="14.25">
      <c r="D88" s="88" t="s">
        <v>110</v>
      </c>
      <c r="J88" s="93"/>
    </row>
    <row r="89" spans="2:10" ht="9.6" customHeight="1">
      <c r="J89" s="93"/>
    </row>
    <row r="90" spans="2:10" ht="9.6" customHeight="1">
      <c r="J90" s="93"/>
    </row>
    <row r="91" spans="2:10" ht="15.6" customHeight="1">
      <c r="B91" s="89" t="s">
        <v>87</v>
      </c>
      <c r="C91" s="86" t="s">
        <v>85</v>
      </c>
      <c r="D91" s="80"/>
      <c r="E91" s="86"/>
      <c r="J91" s="94" t="s">
        <v>112</v>
      </c>
    </row>
    <row r="92" spans="2:10" ht="14.25">
      <c r="D92" s="88" t="s">
        <v>83</v>
      </c>
      <c r="E92" s="88"/>
      <c r="J92" s="93"/>
    </row>
    <row r="93" spans="2:10" ht="9.6" customHeight="1">
      <c r="J93" s="93"/>
    </row>
    <row r="94" spans="2:10" ht="9.6" customHeight="1">
      <c r="J94" s="93"/>
    </row>
    <row r="95" spans="2:10" ht="15.6" customHeight="1">
      <c r="B95" s="89" t="s">
        <v>88</v>
      </c>
      <c r="C95" s="86" t="s">
        <v>86</v>
      </c>
      <c r="D95" s="80"/>
      <c r="J95" s="94" t="s">
        <v>112</v>
      </c>
    </row>
    <row r="96" spans="2:10" ht="14.25">
      <c r="D96" s="88" t="s">
        <v>83</v>
      </c>
      <c r="J96" s="93"/>
    </row>
    <row r="97" spans="2:10" ht="9.6" customHeight="1">
      <c r="B97" s="91"/>
      <c r="C97" s="91"/>
      <c r="D97" s="91"/>
      <c r="E97" s="91"/>
      <c r="F97" s="91"/>
      <c r="G97" s="91"/>
      <c r="H97" s="91"/>
      <c r="I97" s="91"/>
      <c r="J97" s="93"/>
    </row>
    <row r="98" spans="2:10" ht="9.6" customHeight="1">
      <c r="J98" s="93"/>
    </row>
    <row r="99" spans="2:10" ht="18.75">
      <c r="C99" s="77" t="s">
        <v>89</v>
      </c>
      <c r="J99" s="93"/>
    </row>
    <row r="100" spans="2:10">
      <c r="J100" s="93"/>
    </row>
    <row r="101" spans="2:10" ht="15.6" customHeight="1">
      <c r="B101" s="89" t="s">
        <v>19</v>
      </c>
      <c r="C101" s="87" t="s">
        <v>91</v>
      </c>
      <c r="J101" s="94" t="s">
        <v>112</v>
      </c>
    </row>
    <row r="102" spans="2:10" ht="14.45" customHeight="1">
      <c r="D102" s="5" t="s">
        <v>90</v>
      </c>
      <c r="J102" s="93"/>
    </row>
    <row r="103" spans="2:10" ht="14.45" customHeight="1">
      <c r="D103" s="5" t="s">
        <v>92</v>
      </c>
      <c r="J103" s="93"/>
    </row>
    <row r="104" spans="2:10" ht="9.6" customHeight="1">
      <c r="J104" s="93"/>
    </row>
    <row r="105" spans="2:10" ht="9.6" customHeight="1">
      <c r="B105" s="89"/>
      <c r="J105" s="93"/>
    </row>
    <row r="106" spans="2:10" ht="15.6" customHeight="1">
      <c r="B106" s="89" t="s">
        <v>20</v>
      </c>
      <c r="C106" s="87" t="s">
        <v>94</v>
      </c>
      <c r="J106" s="92" t="s">
        <v>111</v>
      </c>
    </row>
    <row r="107" spans="2:10">
      <c r="D107" s="5" t="s">
        <v>95</v>
      </c>
      <c r="J107" s="93"/>
    </row>
    <row r="108" spans="2:10">
      <c r="D108" s="5" t="s">
        <v>96</v>
      </c>
      <c r="J108" s="93"/>
    </row>
    <row r="109" spans="2:10" ht="9.6" customHeight="1">
      <c r="J109" s="93"/>
    </row>
    <row r="110" spans="2:10" ht="9.6" customHeight="1">
      <c r="J110" s="93"/>
    </row>
    <row r="111" spans="2:10" ht="15.6" customHeight="1">
      <c r="B111" s="89" t="s">
        <v>21</v>
      </c>
      <c r="C111" s="86" t="s">
        <v>86</v>
      </c>
      <c r="J111" s="94" t="s">
        <v>112</v>
      </c>
    </row>
    <row r="112" spans="2:10" ht="18" customHeight="1">
      <c r="C112" s="86"/>
      <c r="D112" s="5" t="s">
        <v>97</v>
      </c>
      <c r="J112" s="93"/>
    </row>
    <row r="113" spans="2:10" ht="9.6" customHeight="1">
      <c r="J113" s="93"/>
    </row>
    <row r="114" spans="2:10" ht="9.6" customHeight="1">
      <c r="J114" s="93"/>
    </row>
    <row r="115" spans="2:10" ht="15.6" customHeight="1">
      <c r="B115" s="89" t="s">
        <v>49</v>
      </c>
      <c r="C115" s="86" t="s">
        <v>98</v>
      </c>
      <c r="J115" s="94" t="s">
        <v>112</v>
      </c>
    </row>
    <row r="116" spans="2:10" ht="13.5" thickBot="1">
      <c r="B116" s="90"/>
      <c r="C116" s="90"/>
      <c r="D116" s="90"/>
      <c r="E116" s="90"/>
      <c r="F116" s="90"/>
      <c r="G116" s="90"/>
      <c r="H116" s="90"/>
      <c r="I116" s="90"/>
    </row>
    <row r="117" spans="2:10" ht="13.5" thickTop="1"/>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J63"/>
  <sheetViews>
    <sheetView workbookViewId="0">
      <selection activeCell="Y20" sqref="Y20"/>
    </sheetView>
  </sheetViews>
  <sheetFormatPr defaultRowHeight="12.75"/>
  <cols>
    <col min="1" max="1" width="4.42578125" customWidth="1"/>
  </cols>
  <sheetData>
    <row r="1" spans="2:10" ht="18.75">
      <c r="B1" s="77" t="s">
        <v>54</v>
      </c>
      <c r="D1" s="78" t="s">
        <v>109</v>
      </c>
    </row>
    <row r="3" spans="2:10" ht="15.6" customHeight="1">
      <c r="B3" s="80" t="s">
        <v>74</v>
      </c>
      <c r="C3" s="87" t="s">
        <v>73</v>
      </c>
      <c r="J3" s="92" t="s">
        <v>111</v>
      </c>
    </row>
    <row r="4" spans="2:10" ht="14.25">
      <c r="D4" s="88" t="s">
        <v>68</v>
      </c>
      <c r="E4" s="88" t="s">
        <v>70</v>
      </c>
      <c r="J4" s="93"/>
    </row>
    <row r="5" spans="2:10" ht="9.6" customHeight="1">
      <c r="J5" s="93"/>
    </row>
    <row r="6" spans="2:10" ht="9.6" customHeight="1">
      <c r="J6" s="93"/>
    </row>
    <row r="7" spans="2:10" ht="15.6" customHeight="1">
      <c r="B7" s="80" t="s">
        <v>72</v>
      </c>
      <c r="C7" s="86" t="s">
        <v>71</v>
      </c>
      <c r="J7" s="94" t="s">
        <v>112</v>
      </c>
    </row>
    <row r="8" spans="2:10" ht="14.25">
      <c r="D8" s="88" t="s">
        <v>83</v>
      </c>
      <c r="E8" s="88"/>
      <c r="J8" s="93"/>
    </row>
    <row r="9" spans="2:10" ht="14.25">
      <c r="D9" s="88" t="s">
        <v>68</v>
      </c>
      <c r="E9" s="88" t="s">
        <v>70</v>
      </c>
      <c r="J9" s="93"/>
    </row>
    <row r="10" spans="2:10" ht="9.6" customHeight="1">
      <c r="J10" s="93"/>
    </row>
    <row r="11" spans="2:10" ht="9.6" customHeight="1">
      <c r="J11" s="93"/>
    </row>
    <row r="12" spans="2:10" ht="15.6" customHeight="1">
      <c r="B12" s="80" t="s">
        <v>75</v>
      </c>
      <c r="C12" s="87" t="s">
        <v>77</v>
      </c>
      <c r="J12" s="94" t="s">
        <v>112</v>
      </c>
    </row>
    <row r="13" spans="2:10" ht="9.6" customHeight="1">
      <c r="J13" s="93"/>
    </row>
    <row r="14" spans="2:10" ht="9.6" customHeight="1">
      <c r="J14" s="93"/>
    </row>
    <row r="15" spans="2:10" ht="15.6" customHeight="1">
      <c r="B15" s="80" t="s">
        <v>76</v>
      </c>
      <c r="C15" s="87" t="s">
        <v>78</v>
      </c>
      <c r="J15" s="94" t="s">
        <v>112</v>
      </c>
    </row>
    <row r="16" spans="2:10" ht="14.45" customHeight="1">
      <c r="D16" s="88" t="s">
        <v>73</v>
      </c>
      <c r="E16" s="88"/>
      <c r="J16" s="93"/>
    </row>
    <row r="17" spans="2:10" ht="14.45" customHeight="1">
      <c r="D17" s="88" t="s">
        <v>68</v>
      </c>
      <c r="E17" s="88" t="s">
        <v>70</v>
      </c>
      <c r="J17" s="93"/>
    </row>
    <row r="18" spans="2:10" ht="9.6" customHeight="1">
      <c r="J18" s="93"/>
    </row>
    <row r="19" spans="2:10" ht="9.6" customHeight="1">
      <c r="J19" s="93"/>
    </row>
    <row r="20" spans="2:10" ht="15.6" customHeight="1">
      <c r="B20" s="80" t="s">
        <v>79</v>
      </c>
      <c r="C20" s="87" t="s">
        <v>93</v>
      </c>
      <c r="J20" s="92" t="s">
        <v>111</v>
      </c>
    </row>
    <row r="21" spans="2:10" ht="13.9" customHeight="1">
      <c r="D21" s="88" t="s">
        <v>83</v>
      </c>
      <c r="E21" s="88"/>
      <c r="J21" s="92"/>
    </row>
    <row r="22" spans="2:10" ht="14.25">
      <c r="D22" s="88" t="s">
        <v>80</v>
      </c>
      <c r="E22" s="88"/>
      <c r="J22" s="93"/>
    </row>
    <row r="23" spans="2:10" ht="14.25">
      <c r="D23" s="88" t="s">
        <v>68</v>
      </c>
      <c r="E23" s="88" t="s">
        <v>81</v>
      </c>
      <c r="J23" s="93"/>
    </row>
    <row r="24" spans="2:10" ht="9.6" customHeight="1">
      <c r="J24" s="93"/>
    </row>
    <row r="25" spans="2:10" ht="9.6" customHeight="1">
      <c r="J25" s="93"/>
    </row>
    <row r="26" spans="2:10" ht="15.6" customHeight="1">
      <c r="B26" s="80" t="s">
        <v>82</v>
      </c>
      <c r="C26" s="87" t="s">
        <v>50</v>
      </c>
      <c r="J26" s="92" t="s">
        <v>111</v>
      </c>
    </row>
    <row r="27" spans="2:10" ht="14.45" customHeight="1">
      <c r="D27" s="88" t="s">
        <v>84</v>
      </c>
      <c r="E27" s="88"/>
      <c r="J27" s="93"/>
    </row>
    <row r="28" spans="2:10" ht="14.45" customHeight="1">
      <c r="D28" s="88" t="s">
        <v>62</v>
      </c>
      <c r="E28" s="88"/>
      <c r="J28" s="93"/>
    </row>
    <row r="29" spans="2:10" ht="14.45" customHeight="1">
      <c r="D29" s="88" t="s">
        <v>63</v>
      </c>
      <c r="E29" s="88"/>
      <c r="J29" s="93"/>
    </row>
    <row r="30" spans="2:10" ht="14.45" customHeight="1">
      <c r="D30" s="88" t="s">
        <v>64</v>
      </c>
      <c r="H30" s="88"/>
      <c r="J30" s="93"/>
    </row>
    <row r="31" spans="2:10" ht="14.45" customHeight="1">
      <c r="D31" s="88" t="s">
        <v>110</v>
      </c>
      <c r="J31" s="93"/>
    </row>
    <row r="32" spans="2:10" ht="9.6" customHeight="1">
      <c r="J32" s="93"/>
    </row>
    <row r="33" spans="2:10" ht="9.6" customHeight="1">
      <c r="J33" s="93"/>
    </row>
    <row r="34" spans="2:10" ht="15.6" customHeight="1">
      <c r="B34" s="89" t="s">
        <v>87</v>
      </c>
      <c r="C34" s="86" t="s">
        <v>85</v>
      </c>
      <c r="D34" s="80"/>
      <c r="E34" s="86"/>
      <c r="J34" s="94" t="s">
        <v>112</v>
      </c>
    </row>
    <row r="35" spans="2:10" ht="14.45" customHeight="1">
      <c r="D35" s="88" t="s">
        <v>83</v>
      </c>
      <c r="E35" s="88"/>
      <c r="J35" s="93"/>
    </row>
    <row r="36" spans="2:10" ht="9.6" customHeight="1">
      <c r="J36" s="93"/>
    </row>
    <row r="37" spans="2:10" ht="9.6" customHeight="1">
      <c r="J37" s="93"/>
    </row>
    <row r="38" spans="2:10" ht="15.6" customHeight="1">
      <c r="B38" s="89" t="s">
        <v>88</v>
      </c>
      <c r="C38" s="86" t="s">
        <v>86</v>
      </c>
      <c r="D38" s="80"/>
      <c r="J38" s="94" t="s">
        <v>112</v>
      </c>
    </row>
    <row r="39" spans="2:10" ht="14.45" customHeight="1">
      <c r="D39" s="88" t="s">
        <v>83</v>
      </c>
      <c r="J39" s="93"/>
    </row>
    <row r="40" spans="2:10">
      <c r="B40" s="91"/>
      <c r="C40" s="91"/>
      <c r="D40" s="91"/>
      <c r="E40" s="91"/>
      <c r="F40" s="91"/>
      <c r="G40" s="91"/>
      <c r="H40" s="91"/>
      <c r="I40" s="91"/>
      <c r="J40" s="93"/>
    </row>
    <row r="41" spans="2:10">
      <c r="J41" s="93"/>
    </row>
    <row r="42" spans="2:10" ht="18.75">
      <c r="C42" s="77" t="s">
        <v>89</v>
      </c>
      <c r="J42" s="93"/>
    </row>
    <row r="43" spans="2:10">
      <c r="J43" s="93"/>
    </row>
    <row r="44" spans="2:10" ht="15.6" customHeight="1">
      <c r="B44" s="89" t="s">
        <v>19</v>
      </c>
      <c r="C44" s="87" t="s">
        <v>91</v>
      </c>
      <c r="J44" s="94" t="s">
        <v>112</v>
      </c>
    </row>
    <row r="45" spans="2:10" ht="14.45" customHeight="1">
      <c r="D45" s="5" t="s">
        <v>90</v>
      </c>
      <c r="J45" s="93"/>
    </row>
    <row r="46" spans="2:10" ht="14.45" customHeight="1">
      <c r="D46" s="5" t="s">
        <v>92</v>
      </c>
      <c r="J46" s="93"/>
    </row>
    <row r="47" spans="2:10" ht="9.6" customHeight="1">
      <c r="J47" s="93"/>
    </row>
    <row r="48" spans="2:10" ht="9.6" customHeight="1">
      <c r="B48" s="89"/>
      <c r="J48" s="93"/>
    </row>
    <row r="49" spans="2:10" ht="15.6" customHeight="1">
      <c r="B49" s="89" t="s">
        <v>20</v>
      </c>
      <c r="C49" s="87" t="s">
        <v>94</v>
      </c>
      <c r="J49" s="92" t="s">
        <v>111</v>
      </c>
    </row>
    <row r="50" spans="2:10" ht="14.45" customHeight="1">
      <c r="D50" s="5" t="s">
        <v>95</v>
      </c>
      <c r="J50" s="93"/>
    </row>
    <row r="51" spans="2:10" ht="14.45" customHeight="1">
      <c r="D51" s="5" t="s">
        <v>96</v>
      </c>
      <c r="J51" s="93"/>
    </row>
    <row r="52" spans="2:10" ht="9.6" customHeight="1">
      <c r="J52" s="93"/>
    </row>
    <row r="53" spans="2:10" ht="9.6" customHeight="1">
      <c r="J53" s="93"/>
    </row>
    <row r="54" spans="2:10" ht="15.6" customHeight="1">
      <c r="B54" s="89" t="s">
        <v>21</v>
      </c>
      <c r="C54" s="86" t="s">
        <v>86</v>
      </c>
      <c r="J54" s="94" t="s">
        <v>112</v>
      </c>
    </row>
    <row r="55" spans="2:10" ht="14.45" customHeight="1">
      <c r="C55" s="86"/>
      <c r="D55" s="5" t="s">
        <v>97</v>
      </c>
      <c r="J55" s="93"/>
    </row>
    <row r="56" spans="2:10" ht="9.6" customHeight="1">
      <c r="J56" s="93"/>
    </row>
    <row r="57" spans="2:10" ht="9.6" customHeight="1">
      <c r="J57" s="93"/>
    </row>
    <row r="58" spans="2:10" ht="15.6" customHeight="1">
      <c r="B58" s="89" t="s">
        <v>49</v>
      </c>
      <c r="C58" s="86" t="s">
        <v>98</v>
      </c>
      <c r="J58" s="94" t="s">
        <v>112</v>
      </c>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3" t="s">
        <v>18</v>
      </c>
      <c r="B1" s="73"/>
      <c r="C1" s="74"/>
      <c r="D1" s="74"/>
      <c r="E1" s="74"/>
      <c r="F1" s="74"/>
      <c r="G1" s="74"/>
      <c r="H1" s="74"/>
      <c r="I1" s="74"/>
      <c r="J1" s="74"/>
      <c r="K1" s="74"/>
      <c r="L1" s="74"/>
      <c r="M1" s="74"/>
      <c r="N1" s="74"/>
    </row>
    <row r="2" spans="1:19" ht="15" customHeight="1"/>
    <row r="3" spans="1:19" ht="14.45" customHeight="1"/>
    <row r="4" spans="1:19" ht="14.45" customHeight="1"/>
    <row r="5" spans="1:19" ht="15" customHeight="1">
      <c r="A5" s="56" t="s">
        <v>19</v>
      </c>
      <c r="B5" s="57" t="s">
        <v>24</v>
      </c>
    </row>
    <row r="6" spans="1:19" ht="7.15" customHeight="1"/>
    <row r="7" spans="1:19" ht="14.45" customHeight="1">
      <c r="B7" s="15" t="s">
        <v>32</v>
      </c>
      <c r="C7" s="15"/>
      <c r="D7" s="15"/>
      <c r="E7" s="15"/>
      <c r="F7" s="15"/>
      <c r="G7" s="15"/>
      <c r="H7" s="15"/>
      <c r="I7" s="15"/>
      <c r="J7" s="15"/>
      <c r="K7" s="18"/>
      <c r="L7" s="18"/>
      <c r="M7" s="18"/>
      <c r="N7" s="18"/>
      <c r="O7" s="18"/>
      <c r="P7" s="18"/>
      <c r="Q7" s="18"/>
      <c r="R7" s="18"/>
      <c r="S7" s="18"/>
    </row>
    <row r="8" spans="1:19" ht="14.45" customHeight="1">
      <c r="A8" s="4"/>
      <c r="B8" s="15" t="s">
        <v>33</v>
      </c>
      <c r="C8" s="15"/>
      <c r="D8" s="15"/>
      <c r="E8" s="15"/>
      <c r="F8" s="15"/>
      <c r="G8" s="15"/>
      <c r="H8" s="15"/>
      <c r="I8" s="15"/>
      <c r="J8" s="15"/>
      <c r="K8" s="18"/>
      <c r="L8" s="18"/>
      <c r="M8" s="18"/>
      <c r="N8" s="8"/>
      <c r="O8" s="18"/>
      <c r="P8" s="18"/>
      <c r="Q8" s="18"/>
      <c r="R8" s="18"/>
      <c r="S8" s="18"/>
    </row>
    <row r="9" spans="1:19" ht="14.45" customHeight="1">
      <c r="B9" s="70" t="s">
        <v>45</v>
      </c>
      <c r="C9" s="15"/>
      <c r="D9" s="15"/>
      <c r="E9" s="15"/>
      <c r="F9" s="15"/>
      <c r="G9" s="15"/>
      <c r="H9" s="15"/>
      <c r="I9" s="15"/>
      <c r="J9" s="15"/>
      <c r="K9" s="18"/>
      <c r="L9" s="18"/>
      <c r="M9" s="18"/>
      <c r="N9" s="18"/>
      <c r="O9" s="18"/>
      <c r="P9" s="18"/>
      <c r="Q9" s="18"/>
      <c r="R9" s="18"/>
      <c r="S9" s="18"/>
    </row>
    <row r="10" spans="1:19" ht="14.45" customHeight="1">
      <c r="B10" s="15" t="s">
        <v>46</v>
      </c>
      <c r="C10" s="15"/>
      <c r="D10" s="15"/>
      <c r="E10" s="15"/>
      <c r="F10" s="15"/>
      <c r="G10" s="15"/>
      <c r="H10" s="15"/>
      <c r="I10" s="15"/>
      <c r="J10" s="15"/>
      <c r="K10" s="18"/>
      <c r="L10" s="18"/>
      <c r="M10" s="18"/>
      <c r="N10" s="18"/>
      <c r="O10" s="18"/>
      <c r="P10" s="18"/>
      <c r="Q10" s="18"/>
      <c r="R10" s="18"/>
      <c r="S10" s="18"/>
    </row>
    <row r="11" spans="1:19" ht="14.45" customHeight="1">
      <c r="B11" s="15"/>
      <c r="C11" s="15"/>
      <c r="D11" s="15"/>
      <c r="E11" s="15"/>
      <c r="F11" s="15"/>
      <c r="G11" s="15"/>
      <c r="H11" s="15"/>
      <c r="I11" s="15"/>
      <c r="J11" s="15"/>
      <c r="K11" s="18"/>
      <c r="L11" s="18"/>
      <c r="M11" s="18"/>
      <c r="N11" s="18"/>
      <c r="O11" s="18"/>
      <c r="P11" s="18"/>
      <c r="Q11" s="18"/>
      <c r="R11" s="18"/>
      <c r="S11" s="18"/>
    </row>
    <row r="12" spans="1:19" ht="14.45" customHeight="1">
      <c r="B12" s="15" t="s">
        <v>25</v>
      </c>
      <c r="C12" s="15"/>
      <c r="D12" s="15"/>
      <c r="E12" s="15"/>
      <c r="F12" s="15"/>
      <c r="G12" s="15"/>
      <c r="H12" s="15"/>
      <c r="I12" s="15"/>
      <c r="J12" s="15"/>
      <c r="K12" s="18"/>
      <c r="L12" s="18"/>
      <c r="M12" s="18"/>
      <c r="N12" s="18"/>
      <c r="O12" s="18"/>
      <c r="P12" s="18"/>
      <c r="Q12" s="18"/>
      <c r="R12" s="18"/>
      <c r="S12" s="18"/>
    </row>
    <row r="13" spans="1:19" ht="13.15" customHeight="1">
      <c r="B13" s="18"/>
      <c r="C13" s="4"/>
      <c r="D13" s="4"/>
      <c r="E13" s="4"/>
      <c r="F13" s="4"/>
      <c r="G13" s="4"/>
      <c r="H13" s="4"/>
      <c r="I13" s="4"/>
      <c r="J13" s="4"/>
      <c r="K13" s="4"/>
      <c r="L13" s="4"/>
      <c r="M13" s="4"/>
      <c r="N13" s="4"/>
      <c r="O13" s="4"/>
      <c r="P13" s="4"/>
    </row>
    <row r="14" spans="1:19" ht="13.15" customHeight="1"/>
    <row r="15" spans="1:19" ht="15">
      <c r="A15" s="57" t="s">
        <v>20</v>
      </c>
      <c r="B15" s="57" t="s">
        <v>39</v>
      </c>
      <c r="C15" s="57"/>
      <c r="D15" s="17"/>
      <c r="E15" s="17"/>
      <c r="F15" s="17"/>
      <c r="G15" s="17"/>
      <c r="H15" s="4"/>
      <c r="I15" s="4"/>
      <c r="J15" s="4"/>
      <c r="K15" s="4"/>
      <c r="L15" s="4"/>
      <c r="M15" s="4"/>
      <c r="N15" s="4"/>
      <c r="O15" s="4"/>
      <c r="P15" s="4"/>
      <c r="Q15" s="4"/>
    </row>
    <row r="16" spans="1:19" ht="7.15" customHeight="1">
      <c r="A16" s="4"/>
      <c r="B16" s="4"/>
      <c r="C16" s="4"/>
      <c r="D16" s="4"/>
      <c r="E16" s="4"/>
      <c r="F16" s="4"/>
      <c r="G16" s="4"/>
      <c r="H16" s="4"/>
      <c r="I16" s="4"/>
      <c r="J16" s="4"/>
      <c r="K16" s="4"/>
      <c r="L16" s="4"/>
      <c r="M16" s="4"/>
      <c r="N16" s="4"/>
      <c r="O16" s="4"/>
      <c r="P16" s="4"/>
      <c r="Q16" s="4"/>
    </row>
    <row r="17" spans="1:22" ht="12" customHeight="1">
      <c r="A17" s="4"/>
      <c r="B17" s="15" t="s">
        <v>26</v>
      </c>
      <c r="C17" s="4"/>
      <c r="D17" s="4"/>
      <c r="E17" s="4"/>
      <c r="F17" s="4"/>
      <c r="G17" s="4"/>
      <c r="H17" s="4"/>
      <c r="I17" s="4"/>
      <c r="J17" s="4"/>
      <c r="K17" s="4"/>
      <c r="L17" s="4"/>
      <c r="M17" s="4"/>
      <c r="N17" s="4"/>
      <c r="O17" s="4"/>
      <c r="P17" s="4"/>
      <c r="Q17" s="4"/>
    </row>
    <row r="18" spans="1:22" ht="12" customHeight="1">
      <c r="A18" s="4"/>
      <c r="B18" s="15" t="s">
        <v>27</v>
      </c>
      <c r="C18" s="4"/>
      <c r="D18" s="4"/>
      <c r="F18" s="4"/>
      <c r="G18" s="4"/>
      <c r="H18" s="5"/>
      <c r="I18" s="4"/>
      <c r="J18" s="4"/>
      <c r="K18" s="4"/>
      <c r="L18" s="4"/>
      <c r="O18" s="4"/>
      <c r="P18" s="4"/>
      <c r="Q18" s="4"/>
      <c r="R18" s="5"/>
      <c r="S18" s="5"/>
      <c r="T18" s="5"/>
      <c r="U18" s="5"/>
      <c r="V18" s="5"/>
    </row>
    <row r="19" spans="1:22" ht="14.45" customHeight="1">
      <c r="A19" s="4"/>
      <c r="B19" s="68" t="s">
        <v>43</v>
      </c>
      <c r="C19" s="4"/>
      <c r="D19" s="4"/>
      <c r="E19" s="3"/>
      <c r="F19" s="4"/>
      <c r="G19" s="4"/>
      <c r="H19" s="20"/>
      <c r="I19" s="4"/>
      <c r="J19" s="4"/>
      <c r="K19" s="4"/>
      <c r="L19" s="4"/>
      <c r="M19" s="4"/>
      <c r="N19" s="4"/>
      <c r="O19" s="4"/>
      <c r="P19" s="4"/>
      <c r="Q19" s="4"/>
      <c r="R19" s="5"/>
      <c r="S19" s="5"/>
      <c r="T19" s="5"/>
      <c r="U19" s="5"/>
      <c r="V19" s="5"/>
    </row>
    <row r="20" spans="1:22" ht="14.45" customHeight="1">
      <c r="A20" s="4"/>
      <c r="B20" s="69"/>
      <c r="C20" s="4"/>
      <c r="D20" s="4"/>
      <c r="E20" s="4"/>
      <c r="F20" s="4"/>
      <c r="G20" s="4"/>
      <c r="H20" s="20"/>
      <c r="I20" s="4"/>
      <c r="J20" s="4"/>
      <c r="K20" s="4"/>
      <c r="L20" s="4"/>
      <c r="M20" s="4"/>
      <c r="N20" s="4"/>
      <c r="O20" s="4"/>
      <c r="P20" s="4"/>
      <c r="Q20" s="4"/>
    </row>
    <row r="21" spans="1:22" ht="14.45" customHeight="1">
      <c r="B21" s="6"/>
    </row>
    <row r="22" spans="1:22" ht="15">
      <c r="A22" s="57" t="s">
        <v>21</v>
      </c>
      <c r="B22" s="57" t="s">
        <v>22</v>
      </c>
      <c r="C22" s="57"/>
    </row>
    <row r="23" spans="1:22" ht="7.15" customHeight="1"/>
    <row r="24" spans="1:22" ht="14.45" customHeight="1">
      <c r="B24" s="15" t="s">
        <v>44</v>
      </c>
      <c r="C24" s="15"/>
      <c r="D24" s="15"/>
      <c r="E24" s="15"/>
      <c r="F24" s="15"/>
      <c r="G24" s="15"/>
      <c r="H24" s="15"/>
      <c r="I24" s="15"/>
      <c r="J24" s="15"/>
      <c r="K24" s="15"/>
      <c r="L24" s="18"/>
      <c r="M24" s="18"/>
      <c r="N24" s="18"/>
      <c r="O24" s="18"/>
      <c r="P24" s="18"/>
      <c r="Q24" s="18"/>
      <c r="R24" s="18"/>
      <c r="S24" s="18"/>
      <c r="T24" s="18"/>
      <c r="U24" s="4"/>
    </row>
    <row r="25" spans="1:22" ht="14.45" customHeight="1">
      <c r="B25" s="15" t="s">
        <v>34</v>
      </c>
      <c r="C25" s="15"/>
      <c r="D25" s="15"/>
      <c r="E25" s="15"/>
      <c r="F25" s="15"/>
      <c r="G25" s="15"/>
      <c r="H25" s="15"/>
      <c r="I25" s="15"/>
      <c r="J25" s="15"/>
      <c r="K25" s="15"/>
      <c r="L25" s="18"/>
      <c r="M25" s="18"/>
      <c r="N25" s="18"/>
      <c r="O25" s="18"/>
      <c r="P25" s="18"/>
      <c r="Q25" s="18"/>
      <c r="R25" s="18"/>
      <c r="S25" s="18"/>
      <c r="T25" s="18"/>
      <c r="U25" s="4"/>
    </row>
    <row r="26" spans="1:22" ht="12" customHeight="1">
      <c r="C26" s="18"/>
      <c r="D26" s="18"/>
      <c r="E26" s="18"/>
      <c r="F26" s="18"/>
      <c r="G26" s="18"/>
      <c r="H26" s="18"/>
      <c r="I26" s="18"/>
      <c r="J26" s="18"/>
      <c r="K26" s="18"/>
      <c r="L26" s="18"/>
      <c r="M26" s="18"/>
      <c r="N26" s="18"/>
      <c r="O26" s="18"/>
      <c r="P26" s="18"/>
      <c r="Q26" s="18"/>
      <c r="R26" s="18"/>
      <c r="S26" s="18"/>
      <c r="T26" s="18"/>
      <c r="U26" s="4"/>
    </row>
    <row r="27" spans="1:22" ht="14.45" customHeight="1">
      <c r="B27" s="15" t="s">
        <v>40</v>
      </c>
      <c r="C27" s="15"/>
      <c r="D27" s="15"/>
      <c r="E27" s="15"/>
      <c r="F27" s="15"/>
      <c r="G27" s="15"/>
      <c r="H27" s="15"/>
      <c r="I27" s="15"/>
      <c r="J27" s="15"/>
      <c r="K27" s="15"/>
      <c r="L27" s="18"/>
      <c r="M27" s="18"/>
      <c r="N27" s="18"/>
      <c r="O27" s="18"/>
      <c r="P27" s="18"/>
      <c r="Q27" s="18"/>
      <c r="R27" s="18"/>
      <c r="S27" s="18"/>
      <c r="T27" s="18"/>
      <c r="U27" s="4"/>
    </row>
    <row r="28" spans="1:22" ht="14.45" customHeight="1">
      <c r="B28" s="15" t="s">
        <v>37</v>
      </c>
      <c r="C28" s="15"/>
      <c r="D28" s="15"/>
      <c r="E28" s="15"/>
      <c r="F28" s="15"/>
      <c r="G28" s="15"/>
      <c r="H28" s="15"/>
      <c r="I28" s="15"/>
      <c r="J28" s="15"/>
      <c r="K28" s="15"/>
      <c r="L28" s="18"/>
      <c r="M28" s="18"/>
      <c r="N28" s="18"/>
      <c r="O28" s="18"/>
      <c r="P28" s="18"/>
      <c r="Q28" s="18"/>
      <c r="R28" s="18"/>
      <c r="S28" s="18"/>
      <c r="T28" s="18"/>
      <c r="U28" s="4"/>
    </row>
    <row r="29" spans="1:22" ht="11.1" customHeight="1">
      <c r="B29" s="18"/>
      <c r="C29" s="18"/>
      <c r="D29" s="18"/>
      <c r="E29" s="18"/>
      <c r="F29" s="18"/>
      <c r="G29" s="18"/>
      <c r="H29" s="18"/>
      <c r="I29" s="18"/>
      <c r="J29" s="18"/>
      <c r="K29" s="18"/>
      <c r="L29" s="18"/>
      <c r="M29" s="18"/>
      <c r="N29" s="18"/>
      <c r="O29" s="18"/>
      <c r="P29" s="18"/>
      <c r="Q29" s="18"/>
      <c r="R29" s="18"/>
      <c r="S29" s="18"/>
      <c r="T29" s="18"/>
      <c r="U29" s="4"/>
    </row>
    <row r="30" spans="1:22" ht="11.1" customHeight="1">
      <c r="B30" s="18"/>
      <c r="C30" s="18"/>
      <c r="D30" s="18"/>
      <c r="E30" s="18"/>
      <c r="F30" s="18"/>
      <c r="G30" s="18"/>
      <c r="H30" s="18"/>
      <c r="I30" s="18"/>
      <c r="J30" s="18"/>
      <c r="K30" s="18"/>
      <c r="L30" s="18"/>
      <c r="M30" s="18"/>
      <c r="N30" s="18"/>
      <c r="O30" s="18"/>
      <c r="P30" s="18"/>
      <c r="Q30" s="18"/>
      <c r="R30" s="18"/>
      <c r="S30" s="18"/>
      <c r="T30" s="18"/>
      <c r="U30" s="4"/>
    </row>
    <row r="31" spans="1:22">
      <c r="B31" s="59" t="s">
        <v>35</v>
      </c>
      <c r="C31" s="4"/>
      <c r="D31" s="4"/>
      <c r="E31" s="4"/>
      <c r="F31" s="4"/>
      <c r="G31" s="4"/>
      <c r="H31" s="4"/>
      <c r="I31" s="4"/>
      <c r="J31" s="18"/>
      <c r="K31" s="18"/>
      <c r="L31" s="18"/>
      <c r="M31" s="18"/>
      <c r="N31" s="18"/>
      <c r="O31" s="18"/>
      <c r="P31" s="18"/>
      <c r="Q31" s="18"/>
      <c r="R31" s="18"/>
      <c r="S31" s="18"/>
      <c r="T31" s="18"/>
      <c r="U31" s="4"/>
    </row>
    <row r="32" spans="1:22" ht="9.6" customHeight="1">
      <c r="B32" s="18"/>
      <c r="D32" s="4"/>
      <c r="E32" s="4"/>
      <c r="F32" s="4"/>
      <c r="G32" s="4"/>
      <c r="H32" s="4"/>
      <c r="I32" s="4"/>
      <c r="J32" s="18"/>
      <c r="K32" s="18"/>
      <c r="L32" s="18"/>
      <c r="M32" s="18"/>
      <c r="N32" s="18"/>
      <c r="O32" s="18"/>
      <c r="P32" s="18"/>
      <c r="Q32" s="18"/>
      <c r="R32" s="18"/>
      <c r="S32" s="18"/>
      <c r="T32" s="18"/>
      <c r="U32" s="4"/>
    </row>
    <row r="33" spans="2:21" ht="11.1" customHeight="1">
      <c r="F33" s="18"/>
      <c r="G33" s="18"/>
      <c r="H33" s="18"/>
      <c r="I33" s="18"/>
      <c r="J33" s="18"/>
      <c r="K33" s="18"/>
      <c r="L33" s="18"/>
      <c r="M33" s="18"/>
      <c r="N33" s="18"/>
      <c r="O33" s="18"/>
      <c r="P33" s="18"/>
      <c r="Q33" s="18"/>
      <c r="R33" s="18"/>
      <c r="S33" s="18"/>
      <c r="T33" s="18"/>
      <c r="U33" s="4"/>
    </row>
    <row r="34" spans="2:21" ht="14.45" customHeight="1">
      <c r="B34" s="636" t="s">
        <v>23</v>
      </c>
      <c r="C34" s="637"/>
      <c r="D34" s="638"/>
      <c r="E34" s="23"/>
      <c r="F34" s="22">
        <v>0.98751401018144225</v>
      </c>
      <c r="G34" s="22"/>
      <c r="H34" s="18"/>
      <c r="I34" s="18"/>
      <c r="J34" s="18"/>
      <c r="K34" s="18"/>
      <c r="L34" s="18"/>
      <c r="M34" s="18"/>
      <c r="N34" s="18"/>
      <c r="O34" s="18"/>
      <c r="P34" s="18"/>
      <c r="Q34" s="18"/>
      <c r="R34" s="18"/>
      <c r="S34" s="18"/>
      <c r="T34" s="18"/>
      <c r="U34" s="4"/>
    </row>
    <row r="35" spans="2:21" ht="15.6" customHeight="1">
      <c r="B35" s="33" t="s">
        <v>30</v>
      </c>
      <c r="C35" s="10"/>
      <c r="D35" s="34"/>
      <c r="E35" s="23"/>
      <c r="F35" s="18"/>
      <c r="G35" s="18"/>
      <c r="H35" s="18"/>
      <c r="I35" s="18"/>
      <c r="J35" s="18"/>
      <c r="K35" s="18"/>
      <c r="L35" s="18"/>
      <c r="M35" s="18"/>
      <c r="N35" s="18"/>
      <c r="O35" s="18"/>
      <c r="P35" s="18"/>
      <c r="Q35" s="18"/>
      <c r="R35" s="18"/>
      <c r="S35" s="18"/>
      <c r="T35" s="18"/>
    </row>
    <row r="36" spans="2:21" ht="25.15" customHeight="1">
      <c r="B36" s="35"/>
      <c r="C36" s="36" t="s">
        <v>28</v>
      </c>
      <c r="D36" s="37" t="s">
        <v>29</v>
      </c>
      <c r="E36" s="38"/>
      <c r="F36" s="39" t="s">
        <v>36</v>
      </c>
      <c r="G36" s="40"/>
      <c r="H36" s="18"/>
      <c r="I36" s="18"/>
      <c r="J36" s="18"/>
      <c r="K36" s="18"/>
      <c r="L36" s="18"/>
      <c r="M36" s="18"/>
      <c r="N36" s="18"/>
      <c r="O36" s="18"/>
      <c r="P36" s="18"/>
      <c r="Q36" s="18"/>
      <c r="R36" s="18"/>
      <c r="S36" s="18"/>
    </row>
    <row r="37" spans="2:21" ht="7.15" customHeight="1">
      <c r="B37" s="41"/>
      <c r="C37" s="27"/>
      <c r="D37" s="26"/>
      <c r="E37" s="42"/>
      <c r="F37" s="43"/>
      <c r="G37" s="23"/>
      <c r="H37" s="18"/>
      <c r="I37" s="18"/>
      <c r="J37" s="18"/>
      <c r="K37" s="18"/>
      <c r="L37" s="18"/>
      <c r="M37" s="18"/>
      <c r="N37" s="18"/>
      <c r="O37" s="18"/>
      <c r="P37" s="18"/>
      <c r="Q37" s="18"/>
      <c r="R37" s="18"/>
      <c r="S37" s="18"/>
    </row>
    <row r="38" spans="2:21" ht="14.45" customHeight="1">
      <c r="B38" s="44">
        <v>0</v>
      </c>
      <c r="C38" s="28">
        <v>2003</v>
      </c>
      <c r="D38" s="66">
        <v>1716</v>
      </c>
      <c r="E38" s="25">
        <v>1669.7823749127892</v>
      </c>
      <c r="F38" s="43"/>
      <c r="G38" s="23"/>
      <c r="H38" s="18"/>
      <c r="I38" s="18"/>
      <c r="J38" s="18"/>
      <c r="K38" s="18"/>
      <c r="L38" s="18"/>
      <c r="M38" s="18"/>
      <c r="N38" s="18"/>
      <c r="O38" s="18"/>
      <c r="P38" s="18"/>
      <c r="Q38" s="18"/>
      <c r="R38" s="18"/>
      <c r="S38" s="18"/>
    </row>
    <row r="39" spans="2:21" ht="13.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c r="B41" s="44">
        <v>3</v>
      </c>
      <c r="C41" s="28">
        <v>2006</v>
      </c>
      <c r="D41" s="66">
        <v>1655</v>
      </c>
      <c r="E41" s="25">
        <f>E40*(1+$B$50)</f>
        <v>1608.0134243005612</v>
      </c>
      <c r="F41" s="62">
        <f>(D41-D40)/D40</f>
        <v>5.7507987220447282E-2</v>
      </c>
      <c r="G41" s="45"/>
      <c r="H41" s="21"/>
      <c r="I41" s="4"/>
      <c r="J41" s="4"/>
      <c r="K41" s="4"/>
      <c r="R41" s="18"/>
    </row>
    <row r="42" spans="2:21" ht="13.5">
      <c r="B42" s="44">
        <v>4</v>
      </c>
      <c r="C42" s="28">
        <v>2007</v>
      </c>
      <c r="D42" s="66">
        <v>1589</v>
      </c>
      <c r="E42" s="25">
        <f>E41*(1+$B$50)</f>
        <v>1587.9357850566403</v>
      </c>
      <c r="F42" s="62">
        <f>(D42-D41)/D41</f>
        <v>-3.9879154078549847E-2</v>
      </c>
      <c r="G42" s="45"/>
      <c r="H42" s="14"/>
      <c r="I42" s="14"/>
      <c r="J42" s="14"/>
      <c r="K42" s="14"/>
      <c r="L42" s="6"/>
      <c r="M42" s="6"/>
      <c r="R42" s="18"/>
    </row>
    <row r="43" spans="2:21" ht="13.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c r="D44" s="48"/>
      <c r="E44" s="49"/>
      <c r="F44" s="63"/>
      <c r="G44" s="7"/>
      <c r="I44" s="6"/>
      <c r="J44" s="19"/>
      <c r="K44" s="6"/>
      <c r="L44" s="6"/>
      <c r="M44" s="6"/>
      <c r="N44" s="6"/>
    </row>
    <row r="45" spans="2:21" ht="13.5">
      <c r="D45" s="65" t="s">
        <v>13</v>
      </c>
      <c r="E45" s="58" t="s">
        <v>38</v>
      </c>
      <c r="F45" s="64">
        <v>-1.2E-2</v>
      </c>
      <c r="G45" s="50"/>
      <c r="I45" s="6"/>
      <c r="J45" s="19"/>
      <c r="K45" s="6"/>
      <c r="L45" s="6"/>
      <c r="M45" s="6"/>
      <c r="N45" s="6"/>
    </row>
    <row r="46" spans="2:21">
      <c r="D46" s="51"/>
      <c r="E46" s="11"/>
      <c r="F46" s="52"/>
      <c r="G46" s="52"/>
      <c r="I46" s="6"/>
      <c r="J46" s="19"/>
      <c r="K46" s="6"/>
      <c r="L46" s="6"/>
      <c r="M46" s="6"/>
      <c r="N46" s="6"/>
    </row>
    <row r="47" spans="2:21" ht="22.9" customHeight="1">
      <c r="B47" s="60" t="s">
        <v>31</v>
      </c>
      <c r="C47" s="31"/>
      <c r="D47" s="31"/>
      <c r="E47" s="32"/>
      <c r="F47" s="61" t="s">
        <v>41</v>
      </c>
      <c r="G47" s="53" t="s">
        <v>42</v>
      </c>
    </row>
    <row r="48" spans="2:21" ht="7.9" customHeight="1">
      <c r="B48" s="31"/>
      <c r="C48" s="31"/>
      <c r="D48" s="31"/>
      <c r="E48" s="32"/>
      <c r="F48" s="32"/>
      <c r="G48" s="32"/>
    </row>
    <row r="49" spans="2:14">
      <c r="C49" s="10"/>
      <c r="D49" s="10"/>
      <c r="E49" s="11"/>
      <c r="F49" s="10"/>
      <c r="G49" s="10"/>
      <c r="H49" s="10"/>
      <c r="J49" s="24"/>
      <c r="K49" s="24"/>
      <c r="L49" s="24"/>
      <c r="M49" s="11"/>
      <c r="N49" s="11"/>
    </row>
    <row r="50" spans="2:14">
      <c r="B50" s="54">
        <f>INDEX(LOGEST(D38:D43,C38:C43),1)-1</f>
        <v>-1.2485989818557752E-2</v>
      </c>
      <c r="C50" s="10"/>
      <c r="D50" s="55"/>
      <c r="E50" s="11"/>
      <c r="F50" s="10"/>
      <c r="G50" s="10"/>
      <c r="I50" s="10"/>
      <c r="J50" s="30"/>
      <c r="K50" s="24"/>
      <c r="L50" s="24"/>
      <c r="M50" s="11"/>
      <c r="N50" s="11"/>
    </row>
    <row r="51" spans="2:14">
      <c r="C51" s="10"/>
      <c r="D51" s="10"/>
      <c r="E51" s="11"/>
      <c r="F51" s="52"/>
      <c r="G51" s="10"/>
      <c r="H51" s="10"/>
      <c r="I51" s="10"/>
      <c r="J51" s="30"/>
      <c r="K51" s="24"/>
      <c r="L51" s="24"/>
      <c r="M51" s="11"/>
      <c r="N51" s="11"/>
    </row>
    <row r="52" spans="2:14">
      <c r="E52" s="6"/>
      <c r="H52" s="11"/>
      <c r="J52" s="30"/>
      <c r="K52" s="24"/>
      <c r="L52" s="24"/>
      <c r="M52" s="11"/>
      <c r="N52" s="10"/>
    </row>
    <row r="53" spans="2:14">
      <c r="H53" s="11"/>
      <c r="J53" s="30"/>
      <c r="K53" s="24"/>
      <c r="L53" s="24"/>
      <c r="M53" s="11"/>
      <c r="N53" s="10"/>
    </row>
    <row r="54" spans="2:14">
      <c r="H54" s="11"/>
      <c r="J54" s="30"/>
      <c r="K54" s="24"/>
      <c r="L54" s="24"/>
      <c r="M54" s="11"/>
      <c r="N54" s="10"/>
    </row>
    <row r="55" spans="2:14">
      <c r="H55" s="11"/>
      <c r="I55" s="24"/>
      <c r="J55" s="24"/>
      <c r="K55" s="24"/>
      <c r="L55" s="24"/>
      <c r="M55" s="11"/>
      <c r="N55" s="10"/>
    </row>
    <row r="56" spans="2:14">
      <c r="H56" s="11"/>
      <c r="I56" s="29"/>
      <c r="J56" s="11"/>
      <c r="K56" s="11"/>
      <c r="L56" s="11"/>
      <c r="M56" s="11"/>
      <c r="N56" s="10"/>
    </row>
    <row r="57" spans="2:14">
      <c r="H57" s="11"/>
      <c r="I57" s="29"/>
      <c r="J57" s="11"/>
      <c r="K57" s="11"/>
      <c r="L57" s="11"/>
      <c r="M57" s="11"/>
      <c r="N57" s="10"/>
    </row>
    <row r="58" spans="2:14">
      <c r="H58" s="6"/>
      <c r="I58" s="19"/>
      <c r="J58" s="6"/>
      <c r="K58" s="6"/>
      <c r="L58" s="6"/>
      <c r="M58" s="6"/>
    </row>
    <row r="59" spans="2:14">
      <c r="I59" s="6"/>
      <c r="J59" s="19"/>
      <c r="K59" s="6"/>
      <c r="L59" s="6"/>
      <c r="M59" s="6"/>
      <c r="N59" s="6"/>
    </row>
    <row r="60" spans="2:14">
      <c r="I60" s="6"/>
      <c r="J60" s="19"/>
      <c r="K60" s="6"/>
      <c r="L60" s="6"/>
      <c r="M60" s="6"/>
      <c r="N60" s="6"/>
    </row>
    <row r="61" spans="2:14">
      <c r="I61" s="6"/>
      <c r="J61" s="19"/>
      <c r="K61" s="6"/>
      <c r="L61" s="6"/>
      <c r="M61" s="6"/>
      <c r="N61" s="6"/>
    </row>
    <row r="62" spans="2:14">
      <c r="I62" s="6"/>
      <c r="J62" s="19"/>
      <c r="K62" s="6"/>
      <c r="L62" s="6"/>
      <c r="M62" s="6"/>
      <c r="N62" s="6"/>
    </row>
    <row r="63" spans="2:14">
      <c r="I63" s="6"/>
      <c r="J63" s="19"/>
      <c r="K63" s="6"/>
      <c r="L63" s="6"/>
      <c r="M63" s="6"/>
      <c r="N63" s="6"/>
    </row>
    <row r="64" spans="2:14">
      <c r="I64" s="6"/>
      <c r="J64" s="19"/>
      <c r="K64" s="6"/>
      <c r="L64" s="6"/>
      <c r="M64" s="6"/>
      <c r="N64" s="6"/>
    </row>
    <row r="65" spans="9:14">
      <c r="I65" s="6"/>
      <c r="J65" s="19"/>
      <c r="K65" s="6"/>
      <c r="L65" s="6"/>
      <c r="M65" s="6"/>
      <c r="N65" s="6"/>
    </row>
    <row r="66" spans="9:14">
      <c r="I66" s="6"/>
      <c r="J66" s="19"/>
      <c r="K66" s="6"/>
      <c r="L66" s="6"/>
      <c r="M66" s="6"/>
    </row>
    <row r="67" spans="9:14">
      <c r="I67" s="6"/>
      <c r="J67" s="19"/>
      <c r="K67" s="6"/>
      <c r="L67" s="6"/>
      <c r="M67" s="6"/>
    </row>
    <row r="68" spans="9:14">
      <c r="I68" s="6"/>
      <c r="J68" s="19"/>
      <c r="K68" s="6"/>
      <c r="L68" s="6"/>
      <c r="M68" s="6"/>
    </row>
    <row r="69" spans="9:14">
      <c r="I69" s="6"/>
      <c r="J69" s="19"/>
      <c r="K69" s="6"/>
      <c r="L69" s="6"/>
      <c r="M69" s="6"/>
    </row>
    <row r="70" spans="9:14">
      <c r="I70" s="6"/>
      <c r="J70" s="19"/>
      <c r="K70" s="6"/>
      <c r="L70" s="6"/>
      <c r="M70" s="6"/>
    </row>
    <row r="71" spans="9:14">
      <c r="I71" s="6"/>
      <c r="J71" s="19"/>
      <c r="K71" s="6"/>
      <c r="L71" s="6"/>
      <c r="M71" s="6"/>
    </row>
    <row r="72" spans="9:14">
      <c r="I72" s="6"/>
      <c r="J72" s="19"/>
      <c r="K72" s="6"/>
      <c r="L72" s="6"/>
      <c r="M72" s="6"/>
    </row>
    <row r="73" spans="9:14">
      <c r="I73" s="6"/>
      <c r="J73" s="19"/>
      <c r="K73" s="6"/>
      <c r="L73" s="6"/>
      <c r="M73" s="6"/>
    </row>
    <row r="74" spans="9:14">
      <c r="I74" s="6"/>
      <c r="J74" s="19"/>
      <c r="K74" s="6"/>
      <c r="L74" s="6"/>
      <c r="M74" s="6"/>
    </row>
    <row r="75" spans="9:14">
      <c r="I75" s="6"/>
      <c r="J75" s="19"/>
      <c r="K75" s="6"/>
      <c r="L75" s="6"/>
      <c r="M75" s="6"/>
    </row>
    <row r="76" spans="9:14">
      <c r="I76" s="6"/>
      <c r="J76" s="19"/>
      <c r="K76" s="6"/>
      <c r="L76" s="6"/>
      <c r="M76" s="6"/>
    </row>
    <row r="77" spans="9:14">
      <c r="I77" s="6"/>
      <c r="J77" s="19"/>
      <c r="K77" s="6"/>
      <c r="L77" s="6"/>
      <c r="M77" s="6"/>
    </row>
    <row r="78" spans="9:14">
      <c r="I78" s="6"/>
      <c r="J78" s="19"/>
      <c r="K78" s="6"/>
      <c r="L78" s="6"/>
      <c r="M78" s="6"/>
    </row>
    <row r="79" spans="9:14">
      <c r="I79" s="6"/>
      <c r="J79" s="19"/>
      <c r="K79" s="6"/>
      <c r="L79" s="6"/>
      <c r="M79" s="6"/>
    </row>
    <row r="80" spans="9:14">
      <c r="I80" s="6"/>
      <c r="J80" s="19"/>
      <c r="K80" s="6"/>
      <c r="L80" s="6"/>
      <c r="M80" s="6"/>
    </row>
    <row r="81" spans="9:13">
      <c r="I81" s="6"/>
      <c r="J81" s="19"/>
      <c r="K81" s="6"/>
      <c r="L81" s="6"/>
      <c r="M81" s="6"/>
    </row>
    <row r="82" spans="9:13">
      <c r="I82" s="6"/>
      <c r="J82" s="19"/>
      <c r="K82" s="6"/>
      <c r="L82" s="6"/>
      <c r="M82" s="6"/>
    </row>
    <row r="83" spans="9:13">
      <c r="I83" s="6"/>
      <c r="J83" s="19"/>
      <c r="K83" s="6"/>
      <c r="L83" s="6"/>
      <c r="M83" s="6"/>
    </row>
    <row r="84" spans="9:13">
      <c r="I84" s="6"/>
      <c r="J84" s="19"/>
      <c r="K84" s="6"/>
      <c r="L84" s="6"/>
      <c r="M84" s="6"/>
    </row>
    <row r="85" spans="9:13">
      <c r="I85" s="6"/>
      <c r="J85" s="19"/>
      <c r="K85" s="6"/>
      <c r="L85" s="6"/>
      <c r="M85" s="6"/>
    </row>
    <row r="86" spans="9:13">
      <c r="I86" s="6"/>
      <c r="J86" s="19"/>
      <c r="K86" s="6"/>
      <c r="L86" s="6"/>
      <c r="M86" s="6"/>
    </row>
    <row r="87" spans="9:13">
      <c r="I87" s="6"/>
      <c r="J87" s="19"/>
      <c r="K87" s="6"/>
      <c r="L87" s="6"/>
      <c r="M87" s="6"/>
    </row>
    <row r="88" spans="9:13">
      <c r="I88" s="6"/>
      <c r="J88" s="19"/>
      <c r="K88" s="6"/>
      <c r="L88" s="6"/>
      <c r="M88" s="6"/>
    </row>
    <row r="89" spans="9:13">
      <c r="I89" s="6"/>
      <c r="J89" s="19"/>
      <c r="K89" s="6"/>
      <c r="L89" s="6"/>
      <c r="M89" s="6"/>
    </row>
    <row r="90" spans="9:13">
      <c r="I90" s="6"/>
      <c r="J90" s="19"/>
      <c r="K90" s="6"/>
      <c r="L90" s="6"/>
      <c r="M90" s="6"/>
    </row>
    <row r="91" spans="9:13">
      <c r="I91" s="6"/>
      <c r="J91" s="19"/>
      <c r="K91" s="6"/>
      <c r="L91" s="6"/>
      <c r="M91" s="6"/>
    </row>
    <row r="92" spans="9:13">
      <c r="I92" s="6"/>
      <c r="J92" s="19"/>
      <c r="K92" s="6"/>
      <c r="L92" s="6"/>
      <c r="M92" s="6"/>
    </row>
    <row r="93" spans="9:13">
      <c r="I93" s="6"/>
      <c r="J93" s="19"/>
      <c r="K93" s="6"/>
      <c r="L93" s="6"/>
      <c r="M93" s="6"/>
    </row>
    <row r="94" spans="9:13">
      <c r="I94" s="6"/>
      <c r="J94" s="19"/>
      <c r="K94" s="6"/>
      <c r="L94" s="6"/>
      <c r="M94" s="6"/>
    </row>
    <row r="95" spans="9:13">
      <c r="I95" s="6"/>
      <c r="J95" s="19"/>
      <c r="K95" s="6"/>
      <c r="L95" s="6"/>
      <c r="M95" s="6"/>
    </row>
    <row r="96" spans="9:13">
      <c r="I96" s="6"/>
      <c r="J96" s="19"/>
      <c r="K96" s="6"/>
      <c r="L96" s="6"/>
      <c r="M96" s="6"/>
    </row>
    <row r="97" spans="9:13">
      <c r="I97" s="6"/>
      <c r="J97" s="19"/>
      <c r="K97" s="6"/>
      <c r="L97" s="6"/>
      <c r="M97" s="6"/>
    </row>
    <row r="98" spans="9:13">
      <c r="I98" s="6"/>
      <c r="J98" s="19"/>
      <c r="K98" s="6"/>
      <c r="L98" s="6"/>
      <c r="M98" s="6"/>
    </row>
    <row r="99" spans="9:13">
      <c r="I99" s="6"/>
      <c r="J99" s="19"/>
      <c r="K99" s="6"/>
      <c r="L99" s="6"/>
      <c r="M99" s="6"/>
    </row>
    <row r="100" spans="9:13">
      <c r="I100" s="6"/>
      <c r="J100" s="19"/>
      <c r="K100" s="6"/>
      <c r="L100" s="6"/>
      <c r="M100" s="6"/>
    </row>
    <row r="101" spans="9:13">
      <c r="I101" s="6"/>
      <c r="J101" s="19"/>
      <c r="K101" s="6"/>
      <c r="L101" s="6"/>
      <c r="M101" s="6"/>
    </row>
    <row r="102" spans="9:13">
      <c r="I102" s="6"/>
      <c r="J102" s="19"/>
      <c r="K102" s="6"/>
      <c r="L102" s="6"/>
      <c r="M102" s="6"/>
    </row>
    <row r="103" spans="9:13">
      <c r="I103" s="6"/>
      <c r="J103" s="19"/>
      <c r="K103" s="6"/>
      <c r="L103" s="6"/>
      <c r="M103" s="6"/>
    </row>
    <row r="104" spans="9:13">
      <c r="I104" s="6"/>
      <c r="J104" s="19"/>
      <c r="K104" s="6"/>
      <c r="L104" s="6"/>
      <c r="M104" s="6"/>
    </row>
    <row r="105" spans="9:13">
      <c r="I105" s="6"/>
      <c r="J105" s="19"/>
      <c r="K105" s="6"/>
      <c r="L105" s="6"/>
      <c r="M105" s="6"/>
    </row>
    <row r="106" spans="9:13">
      <c r="I106" s="6"/>
      <c r="J106" s="19"/>
      <c r="K106" s="6"/>
      <c r="L106" s="6"/>
      <c r="M106" s="6"/>
    </row>
    <row r="107" spans="9:13">
      <c r="I107" s="6"/>
      <c r="J107" s="19"/>
      <c r="K107" s="6"/>
      <c r="L107" s="6"/>
      <c r="M107" s="6"/>
    </row>
    <row r="108" spans="9:13">
      <c r="I108" s="6"/>
      <c r="J108" s="19"/>
      <c r="K108" s="6"/>
      <c r="L108" s="6"/>
      <c r="M108" s="6"/>
    </row>
    <row r="109" spans="9:13">
      <c r="I109" s="6"/>
      <c r="J109" s="19"/>
      <c r="K109" s="6"/>
      <c r="L109" s="6"/>
      <c r="M109" s="6"/>
    </row>
    <row r="110" spans="9:13">
      <c r="I110" s="6"/>
      <c r="J110" s="19"/>
      <c r="K110" s="6"/>
      <c r="L110" s="6"/>
      <c r="M110" s="6"/>
    </row>
    <row r="111" spans="9:13">
      <c r="I111" s="6"/>
      <c r="J111" s="19"/>
      <c r="K111" s="6"/>
      <c r="L111" s="6"/>
      <c r="M111" s="6"/>
    </row>
    <row r="112" spans="9:13">
      <c r="I112" s="6"/>
      <c r="J112" s="19"/>
      <c r="K112" s="6"/>
      <c r="L112" s="6"/>
      <c r="M112" s="6"/>
    </row>
    <row r="113" spans="9:13">
      <c r="I113" s="6"/>
      <c r="J113" s="19"/>
      <c r="K113" s="6"/>
      <c r="L113" s="6"/>
      <c r="M113" s="6"/>
    </row>
    <row r="114" spans="9:13">
      <c r="I114" s="6"/>
      <c r="J114" s="19"/>
      <c r="K114" s="6"/>
      <c r="L114" s="6"/>
      <c r="M114" s="6"/>
    </row>
    <row r="115" spans="9:13">
      <c r="I115" s="6"/>
      <c r="J115" s="19"/>
      <c r="K115" s="6"/>
      <c r="L115" s="6"/>
      <c r="M115" s="6"/>
    </row>
    <row r="116" spans="9:13">
      <c r="I116" s="6"/>
      <c r="J116" s="19"/>
      <c r="K116" s="6"/>
      <c r="L116" s="6"/>
      <c r="M116" s="6"/>
    </row>
    <row r="117" spans="9:13">
      <c r="I117" s="6"/>
      <c r="J117" s="19"/>
      <c r="K117" s="6"/>
      <c r="L117" s="6"/>
      <c r="M117" s="6"/>
    </row>
    <row r="118" spans="9:13">
      <c r="I118" s="6"/>
      <c r="J118" s="19"/>
      <c r="K118" s="6"/>
      <c r="L118" s="6"/>
      <c r="M118" s="6"/>
    </row>
    <row r="119" spans="9:13">
      <c r="I119" s="6"/>
      <c r="J119" s="19"/>
      <c r="K119" s="6"/>
      <c r="L119" s="6"/>
      <c r="M119" s="6"/>
    </row>
    <row r="120" spans="9:13">
      <c r="I120" s="6"/>
      <c r="J120" s="19"/>
      <c r="K120" s="6"/>
      <c r="L120" s="6"/>
      <c r="M120" s="6"/>
    </row>
    <row r="121" spans="9:13">
      <c r="I121" s="6"/>
      <c r="J121" s="19"/>
      <c r="K121" s="6"/>
      <c r="L121" s="6"/>
      <c r="M121" s="6"/>
    </row>
    <row r="122" spans="9:13">
      <c r="I122" s="6"/>
      <c r="J122" s="19"/>
      <c r="K122" s="6"/>
      <c r="L122" s="6"/>
      <c r="M122" s="6"/>
    </row>
    <row r="123" spans="9:13">
      <c r="I123" s="6"/>
      <c r="J123" s="19"/>
      <c r="K123" s="6"/>
      <c r="L123" s="6"/>
      <c r="M123" s="6"/>
    </row>
    <row r="124" spans="9:13">
      <c r="I124" s="6"/>
      <c r="J124" s="19"/>
      <c r="K124" s="6"/>
      <c r="L124" s="6"/>
      <c r="M124" s="6"/>
    </row>
    <row r="125" spans="9:13">
      <c r="I125" s="6"/>
      <c r="J125" s="19"/>
      <c r="K125" s="6"/>
      <c r="L125" s="6"/>
      <c r="M125" s="6"/>
    </row>
    <row r="126" spans="9:13">
      <c r="I126" s="6"/>
      <c r="J126" s="19"/>
      <c r="K126" s="6"/>
      <c r="L126" s="6"/>
      <c r="M126" s="6"/>
    </row>
    <row r="127" spans="9:13">
      <c r="I127" s="6"/>
      <c r="J127" s="6"/>
      <c r="K127" s="6"/>
      <c r="L127" s="6"/>
      <c r="M127" s="6"/>
    </row>
    <row r="128" spans="9:13">
      <c r="I128" s="6"/>
      <c r="J128" s="6"/>
      <c r="K128" s="6"/>
      <c r="L128" s="6"/>
      <c r="M128" s="6"/>
    </row>
    <row r="129" spans="9:13">
      <c r="I129" s="6"/>
      <c r="J129" s="6"/>
      <c r="K129" s="6"/>
      <c r="L129" s="6"/>
      <c r="M129" s="6"/>
    </row>
    <row r="130" spans="9:13">
      <c r="I130" s="6"/>
      <c r="J130" s="6"/>
      <c r="K130" s="6"/>
      <c r="L130" s="6"/>
      <c r="M130" s="6"/>
    </row>
    <row r="131" spans="9:13">
      <c r="I131" s="6"/>
      <c r="J131" s="6"/>
      <c r="K131" s="6"/>
      <c r="L131" s="6"/>
      <c r="M131" s="6"/>
    </row>
  </sheetData>
  <mergeCells count="1">
    <mergeCell ref="B34:D34"/>
  </mergeCells>
  <phoneticPr fontId="61"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JOHNSTON Peter R</cp:lastModifiedBy>
  <cp:lastPrinted>2018-09-12T01:14:24Z</cp:lastPrinted>
  <dcterms:created xsi:type="dcterms:W3CDTF">1996-05-22T07:22:55Z</dcterms:created>
  <dcterms:modified xsi:type="dcterms:W3CDTF">2018-09-12T01:21:02Z</dcterms:modified>
</cp:coreProperties>
</file>