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fault\main\www.bitre.gov.au\WORKAREA\internet\htdocs\publications\ongoing\files\"/>
    </mc:Choice>
  </mc:AlternateContent>
  <bookViews>
    <workbookView xWindow="0" yWindow="120" windowWidth="17115" windowHeight="972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Summary!$A$2:$I$83</definedName>
  </definedNames>
  <calcPr calcId="162913"/>
</workbook>
</file>

<file path=xl/calcChain.xml><?xml version="1.0" encoding="utf-8"?>
<calcChain xmlns="http://schemas.openxmlformats.org/spreadsheetml/2006/main">
  <c r="C79" i="27" l="1"/>
  <c r="B74" i="27"/>
  <c r="C74" i="27"/>
  <c r="D74" i="27"/>
  <c r="E74" i="27"/>
  <c r="F74" i="27"/>
  <c r="G74" i="27"/>
  <c r="H74" i="27"/>
  <c r="B71" i="27"/>
  <c r="C71" i="27"/>
  <c r="D71" i="27"/>
  <c r="E71" i="27"/>
  <c r="F71" i="27"/>
  <c r="G71" i="27"/>
  <c r="H71" i="27"/>
  <c r="B72" i="27"/>
  <c r="C72" i="27"/>
  <c r="D72" i="27"/>
  <c r="E72" i="27"/>
  <c r="F72" i="27"/>
  <c r="G72" i="27"/>
  <c r="H72" i="27"/>
  <c r="B73" i="27"/>
  <c r="C73" i="27"/>
  <c r="D73" i="27"/>
  <c r="E73" i="27"/>
  <c r="F73" i="27"/>
  <c r="G73" i="27"/>
  <c r="H73" i="27"/>
  <c r="H79" i="27"/>
  <c r="G79" i="27"/>
  <c r="F79" i="27"/>
  <c r="E79" i="27"/>
  <c r="D79" i="27"/>
  <c r="F9" i="27"/>
  <c r="F76" i="27"/>
  <c r="F78" i="27"/>
  <c r="B10" i="27"/>
  <c r="C10" i="27"/>
  <c r="D10" i="27"/>
  <c r="E10" i="27"/>
  <c r="F10" i="27"/>
  <c r="G10" i="27"/>
  <c r="H10" i="27"/>
  <c r="B11" i="27"/>
  <c r="C11" i="27"/>
  <c r="D11" i="27"/>
  <c r="D76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E76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B65" i="27"/>
  <c r="C65" i="27"/>
  <c r="D65" i="27"/>
  <c r="E65" i="27"/>
  <c r="F65" i="27"/>
  <c r="G65" i="27"/>
  <c r="H65" i="27"/>
  <c r="B66" i="27"/>
  <c r="C66" i="27"/>
  <c r="D66" i="27"/>
  <c r="E66" i="27"/>
  <c r="F66" i="27"/>
  <c r="G66" i="27"/>
  <c r="H66" i="27"/>
  <c r="B67" i="27"/>
  <c r="C67" i="27"/>
  <c r="D67" i="27"/>
  <c r="E67" i="27"/>
  <c r="F67" i="27"/>
  <c r="G67" i="27"/>
  <c r="H67" i="27"/>
  <c r="B68" i="27"/>
  <c r="C68" i="27"/>
  <c r="D68" i="27"/>
  <c r="E68" i="27"/>
  <c r="F68" i="27"/>
  <c r="G68" i="27"/>
  <c r="H68" i="27"/>
  <c r="B69" i="27"/>
  <c r="C69" i="27"/>
  <c r="D69" i="27"/>
  <c r="E69" i="27"/>
  <c r="F69" i="27"/>
  <c r="G69" i="27"/>
  <c r="H69" i="27"/>
  <c r="B70" i="27"/>
  <c r="C70" i="27"/>
  <c r="D70" i="27"/>
  <c r="E70" i="27"/>
  <c r="F70" i="27"/>
  <c r="G70" i="27"/>
  <c r="H70" i="27"/>
  <c r="H9" i="27"/>
  <c r="H76" i="27"/>
  <c r="H78" i="27"/>
  <c r="G9" i="27"/>
  <c r="E9" i="27"/>
  <c r="D9" i="27"/>
  <c r="C9" i="27"/>
  <c r="B9" i="27"/>
  <c r="E78" i="27"/>
  <c r="D78" i="27"/>
  <c r="G78" i="27"/>
  <c r="G76" i="27"/>
  <c r="C76" i="27"/>
  <c r="C78" i="27"/>
</calcChain>
</file>

<file path=xl/sharedStrings.xml><?xml version="1.0" encoding="utf-8"?>
<sst xmlns="http://schemas.openxmlformats.org/spreadsheetml/2006/main" count="579" uniqueCount="180">
  <si>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</si>
  <si>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</si>
  <si>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</si>
  <si>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</si>
  <si>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</si>
  <si>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</si>
  <si>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</si>
  <si>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</si>
  <si>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</si>
  <si>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</si>
  <si>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</si>
  <si>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</si>
  <si>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</si>
  <si>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</si>
  <si>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</si>
  <si>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</si>
  <si>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(c)</t>
  </si>
  <si>
    <t>City-Pair</t>
  </si>
  <si>
    <t>MAJOR AUSTRALIAN AIRLINES,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</si>
  <si>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</si>
  <si>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</si>
  <si>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</si>
  <si>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</si>
  <si>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</si>
  <si>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</si>
  <si>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</si>
  <si>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</si>
  <si>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</si>
  <si>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</si>
  <si>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</si>
  <si>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</si>
  <si>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</si>
  <si>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</si>
  <si>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</si>
  <si>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</si>
  <si>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</si>
  <si>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</si>
  <si>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</si>
  <si>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</si>
  <si>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</si>
  <si>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</si>
  <si>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</si>
  <si>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</si>
  <si>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</si>
  <si>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</si>
  <si>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</si>
  <si>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</si>
  <si>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</si>
  <si>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</si>
  <si>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</si>
  <si>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</si>
  <si>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</si>
  <si>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</si>
  <si>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</si>
  <si>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</si>
  <si>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</si>
  <si>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</si>
  <si>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</si>
  <si>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</si>
  <si>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</si>
  <si>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</si>
  <si>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</si>
  <si>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</si>
  <si>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</si>
  <si>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</si>
  <si>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</si>
  <si>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</si>
  <si>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..</t>
  </si>
  <si>
    <t>NA</t>
  </si>
  <si>
    <t>Karratha - Perth</t>
  </si>
  <si>
    <t>Newman - Perth</t>
  </si>
  <si>
    <t>(d)</t>
  </si>
  <si>
    <t xml:space="preserve"> Load factors (%) — annual activity</t>
  </si>
  <si>
    <t>Available seat kilometres ( (000s) — annual activity</t>
  </si>
  <si>
    <t>Revenue passengers kilometers ( (000s) — annual activity</t>
  </si>
  <si>
    <t>Darwin - Melbourne</t>
  </si>
  <si>
    <t>Darwin - Perth</t>
  </si>
  <si>
    <t>Passenger movements — annual activity</t>
  </si>
  <si>
    <t>Available seats — annual activity</t>
  </si>
  <si>
    <t>Perth - Port Hedland</t>
  </si>
  <si>
    <t>Hamilton Island - Sydney</t>
  </si>
  <si>
    <t>TOP COMPETITIVE ROUTES</t>
  </si>
  <si>
    <t>Sunshine Coast - Sydney</t>
  </si>
  <si>
    <t>Melbourne - Sunshine Coast</t>
  </si>
  <si>
    <t>Adelaide - Port Lincoln</t>
  </si>
  <si>
    <t>Ayers Rock - Sydney</t>
  </si>
  <si>
    <t>Brisbane - Gladstone</t>
  </si>
  <si>
    <t>Geraldton - Perth</t>
  </si>
  <si>
    <t>Darwin - Sydney</t>
  </si>
  <si>
    <t>Brisbane - Emerald</t>
  </si>
  <si>
    <t>Brisbane - Mount Isa</t>
  </si>
  <si>
    <t>Brisbane - Bundaberg</t>
  </si>
  <si>
    <t>61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</si>
  <si>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</si>
  <si>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</si>
  <si>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</si>
  <si>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</si>
  <si>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</si>
  <si>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</si>
  <si>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</si>
  <si>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</si>
  <si>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</si>
  <si>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</si>
  <si>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</si>
  <si>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</si>
  <si>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</si>
  <si>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</si>
  <si>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</si>
  <si>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</si>
  <si>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</si>
  <si>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</si>
  <si>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</si>
  <si>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</si>
  <si>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</si>
  <si>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</si>
  <si>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</si>
  <si>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</si>
  <si>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</si>
  <si>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</si>
  <si>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</si>
  <si>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</si>
  <si>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</si>
  <si>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</si>
  <si>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</si>
  <si>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</si>
  <si>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</si>
  <si>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</si>
  <si>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</si>
  <si>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</si>
  <si>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</si>
  <si>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</si>
  <si>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</si>
  <si>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</si>
  <si>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</si>
  <si>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</si>
  <si>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</si>
  <si>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</si>
  <si>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</si>
  <si>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</si>
  <si>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</si>
  <si>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</si>
  <si>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</si>
  <si>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</si>
  <si>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</si>
  <si>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</si>
  <si>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</si>
  <si>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</si>
  <si>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</si>
  <si>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</si>
  <si>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</si>
  <si>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</si>
  <si>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</si>
  <si>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</si>
  <si>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</si>
  <si>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</si>
  <si>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</si>
  <si>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</si>
  <si>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</si>
  <si>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Armidale - Sydney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</si>
  <si>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</si>
  <si>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</si>
  <si>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Alice Springs - Darwin</t>
  </si>
  <si>
    <t>Adelaide - Alice Springs</t>
  </si>
  <si>
    <t>Sydney - Tamworth</t>
  </si>
  <si>
    <t>63</t>
  </si>
  <si>
    <t>64</t>
  </si>
  <si>
    <t>65</t>
  </si>
  <si>
    <t>66</t>
  </si>
  <si>
    <t>Cairns - Townsville</t>
  </si>
  <si>
    <t>Melbourne - Townsville</t>
  </si>
  <si>
    <t>Proserpine - Sydney</t>
  </si>
  <si>
    <t>(a) Melbourne - Townsville route included from September 2017, prior data not shown.</t>
  </si>
  <si>
    <t>(b) Proserpine - Sydney route included from September 2017, prior data not shown.</t>
  </si>
  <si>
    <t>(b) Melbourne - Townsville route included from September 2017, prior data not shown.</t>
  </si>
  <si>
    <t>(c) Proserpine - Sydney route included from September 2017, prior data not shown.</t>
  </si>
  <si>
    <t>Melbourne - Townsville route included from September 2017, prior data not shown.</t>
  </si>
  <si>
    <t>Proserpine - Sydney route included from September 2017, prior data not shown.</t>
  </si>
  <si>
    <t>YE Jun 2017</t>
  </si>
  <si>
    <t>YE Jun 2018</t>
  </si>
  <si>
    <t>FOR THE YEAR ENDED 30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</si>
</sst>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\ ###\ ###"/>
    <numFmt numFmtId="174" formatCode="###\ ###\ ##0.0,"/>
    <numFmt numFmtId="175" formatCode="0.0%"/>
    <numFmt numFmtId="176" formatCode="###\ ###\ ###"/>
    <numFmt numFmtId="177" formatCode="\ ###\ ###\ ###\ ###"/>
  </numFmts>
  <fonts count="27">
    <font>
      <sz val="10"/>
      <name val="Arial"/>
    </font>
    <font>
      <sz val="10"/>
      <name val="Arial"/>
    </font>
    <font>
      <sz val="10"/>
      <name val="Times New Roman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15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72" fontId="12" fillId="0" borderId="0" xfId="36" applyNumberFormat="1" applyFont="1" applyBorder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171" fontId="12" fillId="0" borderId="0" xfId="36" applyNumberFormat="1" applyFont="1" applyBorder="1"/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11" fillId="0" borderId="0" xfId="0" applyFont="1" applyAlignment="1"/>
    <xf numFmtId="174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4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76" fontId="7" fillId="0" borderId="0" xfId="0" applyNumberFormat="1" applyFont="1" applyBorder="1"/>
    <xf numFmtId="177" fontId="7" fillId="0" borderId="0" xfId="0" applyNumberFormat="1" applyFont="1" applyBorder="1"/>
    <xf numFmtId="174" fontId="10" fillId="0" borderId="4" xfId="36" applyNumberFormat="1" applyFont="1" applyBorder="1"/>
    <xf numFmtId="173" fontId="4" fillId="0" borderId="4" xfId="0" applyNumberFormat="1" applyFont="1" applyBorder="1" applyAlignment="1">
      <alignment horizontal="right"/>
    </xf>
    <xf numFmtId="172" fontId="10" fillId="0" borderId="4" xfId="36" applyNumberFormat="1" applyFont="1" applyBorder="1" applyAlignment="1">
      <alignment horizontal="right"/>
    </xf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0" fontId="10" fillId="0" borderId="4" xfId="36" applyFont="1" applyBorder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0" fontId="11" fillId="0" borderId="0" xfId="48" applyFont="1"/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5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5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173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1" fontId="4" fillId="1" borderId="4" xfId="0" applyNumberFormat="1" applyFont="1" applyFill="1" applyBorder="1"/>
    <xf numFmtId="166" fontId="4" fillId="1" borderId="4" xfId="0" applyNumberFormat="1" applyFont="1" applyFill="1" applyBorder="1" applyAlignment="1">
      <alignment horizontal="right"/>
    </xf>
    <xf numFmtId="165" fontId="4" fillId="0" borderId="4" xfId="0" applyNumberFormat="1" applyFont="1" applyBorder="1"/>
    <xf numFmtId="177" fontId="4" fillId="0" borderId="4" xfId="0" applyNumberFormat="1" applyFont="1" applyBorder="1" applyAlignment="1">
      <alignment horizontal="right"/>
    </xf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170" fontId="23" fillId="0" borderId="0" xfId="38" applyNumberFormat="1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23" fillId="0" borderId="0" xfId="37" applyFont="1" applyBorder="1"/>
    <xf numFmtId="0" fontId="12" fillId="0" borderId="4" xfId="37" applyFont="1" applyBorder="1"/>
    <xf numFmtId="172" fontId="12" fillId="0" borderId="4" xfId="37" applyNumberFormat="1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168" fontId="23" fillId="0" borderId="0" xfId="37" applyNumberFormat="1" applyFont="1" applyBorder="1"/>
    <xf numFmtId="168" fontId="23" fillId="0" borderId="0" xfId="37" applyNumberFormat="1" applyFont="1"/>
    <xf numFmtId="168" fontId="22" fillId="0" borderId="4" xfId="37" applyNumberFormat="1" applyFont="1" applyBorder="1"/>
    <xf numFmtId="0" fontId="23" fillId="0" borderId="0" xfId="37" applyFont="1" applyFill="1" applyBorder="1" applyAlignment="1">
      <alignment horizontal="left"/>
    </xf>
    <xf numFmtId="172" fontId="12" fillId="0" borderId="0" xfId="37" applyNumberFormat="1" applyFont="1" applyBorder="1"/>
    <xf numFmtId="168" fontId="22" fillId="0" borderId="0" xfId="37" applyNumberFormat="1" applyFont="1" applyBorder="1"/>
    <xf numFmtId="0" fontId="20" fillId="0" borderId="0" xfId="1" applyBorder="1"/>
    <xf numFmtId="174" fontId="13" fillId="0" borderId="0" xfId="36" applyNumberFormat="1" applyFont="1" applyBorder="1" applyAlignment="1">
      <alignment horizontal="right"/>
    </xf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6" fillId="0" borderId="0" xfId="1" applyFont="1"/>
    <xf numFmtId="0" fontId="4" fillId="0" borderId="0" xfId="0" applyFont="1"/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172" fontId="22" fillId="0" borderId="0" xfId="37" applyNumberFormat="1" applyFont="1" applyAlignment="1">
      <alignment horizontal="right"/>
    </xf>
    <xf numFmtId="173" fontId="4" fillId="0" borderId="0" xfId="0" applyNumberFormat="1" applyFont="1" applyAlignment="1">
      <alignment horizontal="right"/>
    </xf>
    <xf numFmtId="174" fontId="10" fillId="0" borderId="0" xfId="36" applyNumberFormat="1" applyFont="1" applyBorder="1" applyAlignment="1">
      <alignment horizontal="right"/>
    </xf>
  </cellXfs>
  <cellStyles count="50">
    <cellStyle name="Normal" xfId="0" builtinId="0"/>
    <cellStyle name="Normal 10" xfId="1"/>
    <cellStyle name="Normal 11" xfId="2"/>
    <cellStyle name="Normal 12" xfId="3"/>
    <cellStyle name="Normal 12 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19" xfId="11"/>
    <cellStyle name="Normal 2" xfId="12"/>
    <cellStyle name="Normal 2 2" xfId="13"/>
    <cellStyle name="Normal 20" xfId="14"/>
    <cellStyle name="Normal 21" xfId="15"/>
    <cellStyle name="Normal 22" xfId="16"/>
    <cellStyle name="Normal 23" xfId="17"/>
    <cellStyle name="Normal 24" xfId="18"/>
    <cellStyle name="Normal 27" xfId="19"/>
    <cellStyle name="Normal 3" xfId="20"/>
    <cellStyle name="Normal 3 2" xfId="21"/>
    <cellStyle name="Normal 3 3" xfId="22"/>
    <cellStyle name="Normal 30" xfId="23"/>
    <cellStyle name="Normal 34" xfId="24"/>
    <cellStyle name="Normal 4" xfId="25"/>
    <cellStyle name="Normal 5" xfId="26"/>
    <cellStyle name="Normal 6" xfId="27"/>
    <cellStyle name="Normal 6 2" xfId="28"/>
    <cellStyle name="Normal 7" xfId="29"/>
    <cellStyle name="Normal 7 2" xfId="30"/>
    <cellStyle name="Normal 8" xfId="31"/>
    <cellStyle name="Normal 8 2" xfId="32"/>
    <cellStyle name="Normal 9" xfId="33"/>
    <cellStyle name="Normal 9 2" xfId="34"/>
    <cellStyle name="Normal_ASKs" xfId="35"/>
    <cellStyle name="Normal_Book1" xfId="36"/>
    <cellStyle name="Normal_Book1 2" xfId="37"/>
    <cellStyle name="Normal_Book1 3" xfId="38"/>
    <cellStyle name="Normal_Book1_Flights" xfId="39"/>
    <cellStyle name="Normal_Book1_Passengers" xfId="40"/>
    <cellStyle name="Normal_Book1_PLF%" xfId="41"/>
    <cellStyle name="Normal_Book1_Seats" xfId="42"/>
    <cellStyle name="Normal_Domestic_airlines_Aug_2004 sue" xfId="43"/>
    <cellStyle name="Normal_Domestic_airlines_Aug_2004 sue 2" xfId="44"/>
    <cellStyle name="Normal_Domestic_airlines_Aug_2004 sue_PLF%" xfId="45"/>
    <cellStyle name="Normal_Domestic_airlines_Aug_2004 sue_Seats" xfId="46"/>
    <cellStyle name="Normal_February 2007 workings" xfId="47"/>
    <cellStyle name="Normal_Passengers" xfId="48"/>
    <cellStyle name="Percent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workbookViewId="0"/>
  </sheetViews>
  <sheetFormatPr defaultColWidth="8" defaultRowHeight="12.75"/>
  <cols>
    <col min="1" max="1" width="4.140625" style="138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18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81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179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8"/>
      <c r="B6" s="68"/>
      <c r="C6" s="69" t="s">
        <v>1</v>
      </c>
      <c r="D6" s="69"/>
      <c r="E6" s="69" t="s">
        <v>64</v>
      </c>
      <c r="F6" s="69"/>
      <c r="G6" s="135" t="s">
        <v>2</v>
      </c>
      <c r="H6" s="178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63"/>
      <c r="B7" s="163" t="s">
        <v>155</v>
      </c>
      <c r="C7" s="131" t="s">
        <v>156</v>
      </c>
      <c r="D7" s="131" t="s">
        <v>4</v>
      </c>
      <c r="E7" s="134" t="s">
        <v>65</v>
      </c>
      <c r="F7" s="131" t="s">
        <v>5</v>
      </c>
      <c r="G7" s="136" t="s">
        <v>6</v>
      </c>
      <c r="H7" s="177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21"/>
      <c r="B8" s="121"/>
      <c r="C8" s="132"/>
      <c r="D8" s="133"/>
      <c r="E8" s="133"/>
      <c r="F8" s="133" t="s">
        <v>9</v>
      </c>
      <c r="G8" s="137" t="s">
        <v>10</v>
      </c>
      <c r="H8" s="176"/>
      <c r="I8" s="49"/>
      <c r="J8" s="2"/>
      <c r="K8" s="52"/>
      <c r="L8" s="30"/>
      <c r="M8" s="52"/>
      <c r="N8" s="52"/>
      <c r="O8" s="31"/>
    </row>
    <row r="9" spans="1:15" ht="11.25" customHeight="1">
      <c r="A9" s="138" t="s">
        <v>93</v>
      </c>
      <c r="B9" s="128" t="str">
        <f>Passengers!B4</f>
        <v>Melbourne - Sydney</v>
      </c>
      <c r="C9" s="123">
        <f>Passengers!D4</f>
        <v>9250822</v>
      </c>
      <c r="D9" s="124">
        <f>RPKs!D4</f>
        <v>6561583483</v>
      </c>
      <c r="E9" s="124">
        <f>Seats!D4</f>
        <v>10884819</v>
      </c>
      <c r="F9" s="124">
        <f>ASKs!D4</f>
        <v>7719077481</v>
      </c>
      <c r="G9" s="62">
        <f>'PLF%'!D4</f>
        <v>85.004762539965498</v>
      </c>
      <c r="H9" s="55">
        <f>Flights!D4</f>
        <v>60368</v>
      </c>
      <c r="I9" s="49"/>
      <c r="J9" s="49"/>
      <c r="K9" s="52"/>
      <c r="L9" s="30"/>
      <c r="M9" s="49"/>
      <c r="N9" s="49"/>
      <c r="O9" s="49"/>
    </row>
    <row r="10" spans="1:15">
      <c r="A10" s="138" t="s">
        <v>94</v>
      </c>
      <c r="B10" s="128" t="str">
        <f>Passengers!B5</f>
        <v>Brisbane - Sydney</v>
      </c>
      <c r="C10" s="123">
        <f>Passengers!D5</f>
        <v>4788059</v>
      </c>
      <c r="D10" s="124">
        <f>RPKs!D5</f>
        <v>3605391861</v>
      </c>
      <c r="E10" s="124">
        <f>Seats!D5</f>
        <v>5776160</v>
      </c>
      <c r="F10" s="124">
        <f>ASKs!D5</f>
        <v>4349420619</v>
      </c>
      <c r="G10" s="62">
        <f>'PLF%'!D5</f>
        <v>82.893612203202736</v>
      </c>
      <c r="H10" s="55">
        <f>Flights!D5</f>
        <v>35198</v>
      </c>
      <c r="I10" s="2"/>
      <c r="J10" s="2"/>
      <c r="K10" s="52"/>
      <c r="L10" s="30"/>
      <c r="M10" s="49"/>
      <c r="N10" s="49"/>
      <c r="O10" s="49"/>
    </row>
    <row r="11" spans="1:15">
      <c r="A11" s="138" t="s">
        <v>96</v>
      </c>
      <c r="B11" s="128" t="str">
        <f>Passengers!B6</f>
        <v>Brisbane - Melbourne</v>
      </c>
      <c r="C11" s="123">
        <f>Passengers!D6</f>
        <v>3556885</v>
      </c>
      <c r="D11" s="124">
        <f>RPKs!D6</f>
        <v>4912058185</v>
      </c>
      <c r="E11" s="124">
        <f>Seats!D6</f>
        <v>4373619</v>
      </c>
      <c r="F11" s="124">
        <f>ASKs!D6</f>
        <v>6039967839</v>
      </c>
      <c r="G11" s="62">
        <f>'PLF%'!D6</f>
        <v>81.325899672559501</v>
      </c>
      <c r="H11" s="55">
        <f>Flights!D6</f>
        <v>25804</v>
      </c>
      <c r="I11" s="50"/>
      <c r="J11" s="2"/>
      <c r="K11" s="52"/>
      <c r="L11" s="30"/>
      <c r="M11" s="49"/>
      <c r="N11" s="49"/>
      <c r="O11" s="49"/>
    </row>
    <row r="12" spans="1:15">
      <c r="A12" s="138" t="s">
        <v>97</v>
      </c>
      <c r="B12" s="128" t="str">
        <f>Passengers!B7</f>
        <v>Gold Coast - Sydney</v>
      </c>
      <c r="C12" s="123">
        <f>Passengers!D7</f>
        <v>2751593</v>
      </c>
      <c r="D12" s="124">
        <f>RPKs!D7</f>
        <v>1871083240</v>
      </c>
      <c r="E12" s="124">
        <f>Seats!D7</f>
        <v>3177640</v>
      </c>
      <c r="F12" s="124">
        <f>ASKs!D7</f>
        <v>2160795200</v>
      </c>
      <c r="G12" s="62">
        <f>'PLF%'!D7</f>
        <v>86.592345262521874</v>
      </c>
      <c r="H12" s="55">
        <f>Flights!D7</f>
        <v>17962</v>
      </c>
      <c r="I12" s="50"/>
      <c r="J12" s="2"/>
      <c r="K12" s="52"/>
      <c r="L12" s="30"/>
      <c r="M12" s="49"/>
      <c r="N12" s="49"/>
      <c r="O12" s="49"/>
    </row>
    <row r="13" spans="1:15">
      <c r="A13" s="138" t="s">
        <v>98</v>
      </c>
      <c r="B13" s="128" t="str">
        <f>Passengers!B8</f>
        <v>Adelaide - Melbourne</v>
      </c>
      <c r="C13" s="123">
        <f>Passengers!D8</f>
        <v>2487319</v>
      </c>
      <c r="D13" s="124">
        <f>RPKs!D8</f>
        <v>1598841767</v>
      </c>
      <c r="E13" s="124">
        <f>Seats!D8</f>
        <v>3096909</v>
      </c>
      <c r="F13" s="124">
        <f>ASKs!D8</f>
        <v>1990706127</v>
      </c>
      <c r="G13" s="62">
        <f>'PLF%'!D8</f>
        <v>80.315308488524082</v>
      </c>
      <c r="H13" s="55">
        <f>Flights!D8</f>
        <v>19213</v>
      </c>
      <c r="I13" s="50"/>
      <c r="J13" s="2"/>
      <c r="K13" s="49"/>
      <c r="L13" s="30"/>
      <c r="M13" s="49"/>
      <c r="N13" s="49"/>
      <c r="O13" s="49"/>
    </row>
    <row r="14" spans="1:15">
      <c r="A14" s="138" t="s">
        <v>99</v>
      </c>
      <c r="B14" s="128" t="str">
        <f>Passengers!B9</f>
        <v>Melbourne - Perth</v>
      </c>
      <c r="C14" s="123">
        <f>Passengers!D9</f>
        <v>2057845</v>
      </c>
      <c r="D14" s="124">
        <f>RPKs!D9</f>
        <v>5568528570</v>
      </c>
      <c r="E14" s="124">
        <f>Seats!D9</f>
        <v>2410435</v>
      </c>
      <c r="F14" s="124">
        <f>ASKs!D9</f>
        <v>6522637110</v>
      </c>
      <c r="G14" s="62">
        <f>'PLF%'!D9</f>
        <v>85.372349804081011</v>
      </c>
      <c r="H14" s="55">
        <f>Flights!D9</f>
        <v>11196</v>
      </c>
      <c r="I14" s="51"/>
      <c r="J14" s="2"/>
      <c r="K14" s="49"/>
      <c r="L14" s="30"/>
      <c r="M14" s="49"/>
      <c r="N14" s="49"/>
      <c r="O14" s="49"/>
    </row>
    <row r="15" spans="1:15">
      <c r="A15" s="138" t="s">
        <v>100</v>
      </c>
      <c r="B15" s="128" t="str">
        <f>Passengers!B10</f>
        <v>Gold Coast - Melbourne</v>
      </c>
      <c r="C15" s="123">
        <f>Passengers!D10</f>
        <v>2045631</v>
      </c>
      <c r="D15" s="124">
        <f>RPKs!D10</f>
        <v>2726898392</v>
      </c>
      <c r="E15" s="124">
        <f>Seats!D10</f>
        <v>2362909</v>
      </c>
      <c r="F15" s="124">
        <f>ASKs!D10</f>
        <v>3149601370</v>
      </c>
      <c r="G15" s="62">
        <f>'PLF%'!D10</f>
        <v>86.57915944454902</v>
      </c>
      <c r="H15" s="55">
        <f>Flights!D10</f>
        <v>12520</v>
      </c>
      <c r="I15" s="51"/>
      <c r="J15" s="2"/>
      <c r="K15" s="49"/>
      <c r="L15" s="30"/>
      <c r="M15" s="49"/>
      <c r="N15" s="49"/>
      <c r="O15" s="49"/>
    </row>
    <row r="16" spans="1:15">
      <c r="A16" s="138" t="s">
        <v>101</v>
      </c>
      <c r="B16" s="128" t="str">
        <f>Passengers!B11</f>
        <v>Adelaide - Sydney</v>
      </c>
      <c r="C16" s="123">
        <f>Passengers!D11</f>
        <v>1908584</v>
      </c>
      <c r="D16" s="124">
        <f>RPKs!D11</f>
        <v>2227317528</v>
      </c>
      <c r="E16" s="124">
        <f>Seats!D11</f>
        <v>2315062</v>
      </c>
      <c r="F16" s="124">
        <f>ASKs!D11</f>
        <v>2701677354</v>
      </c>
      <c r="G16" s="62">
        <f>'PLF%'!D11</f>
        <v>82.442025310769225</v>
      </c>
      <c r="H16" s="55">
        <f>Flights!D11</f>
        <v>13876</v>
      </c>
      <c r="I16" s="51"/>
      <c r="J16" s="2"/>
      <c r="K16" s="49"/>
      <c r="L16" s="30"/>
      <c r="M16" s="49"/>
      <c r="N16" s="49"/>
      <c r="O16" s="49"/>
    </row>
    <row r="17" spans="1:15">
      <c r="A17" s="138" t="s">
        <v>95</v>
      </c>
      <c r="B17" s="128" t="str">
        <f>Passengers!B12</f>
        <v>Perth - Sydney</v>
      </c>
      <c r="C17" s="123">
        <f>Passengers!D12</f>
        <v>1719947</v>
      </c>
      <c r="D17" s="124">
        <f>RPKs!D12</f>
        <v>5648305948</v>
      </c>
      <c r="E17" s="124">
        <f>Seats!D12</f>
        <v>2063193</v>
      </c>
      <c r="F17" s="124">
        <f>ASKs!D12</f>
        <v>6775525812</v>
      </c>
      <c r="G17" s="62">
        <f>'PLF%'!D12</f>
        <v>83.363359608141366</v>
      </c>
      <c r="H17" s="55">
        <f>Flights!D12</f>
        <v>9062</v>
      </c>
      <c r="I17" s="50"/>
      <c r="J17" s="2"/>
      <c r="K17" s="49"/>
      <c r="L17" s="30"/>
      <c r="M17" s="49"/>
      <c r="N17" s="49"/>
      <c r="O17" s="49"/>
    </row>
    <row r="18" spans="1:15">
      <c r="A18" s="138" t="s">
        <v>102</v>
      </c>
      <c r="B18" s="128" t="str">
        <f>Passengers!B13</f>
        <v>Hobart - Melbourne</v>
      </c>
      <c r="C18" s="123">
        <f>Passengers!D13</f>
        <v>1638627</v>
      </c>
      <c r="D18" s="124">
        <f>RPKs!D13</f>
        <v>1011680436</v>
      </c>
      <c r="E18" s="124">
        <f>Seats!D13</f>
        <v>2024857</v>
      </c>
      <c r="F18" s="124">
        <f>ASKs!D13</f>
        <v>1250172126</v>
      </c>
      <c r="G18" s="62">
        <f>'PLF%'!D13</f>
        <v>80.923291677997312</v>
      </c>
      <c r="H18" s="55">
        <f>Flights!D13</f>
        <v>11914</v>
      </c>
      <c r="I18" s="50"/>
      <c r="J18" s="2"/>
      <c r="K18" s="49"/>
      <c r="L18" s="30"/>
      <c r="M18" s="49"/>
      <c r="N18" s="49"/>
      <c r="O18" s="49"/>
    </row>
    <row r="19" spans="1:15">
      <c r="A19" s="138" t="s">
        <v>103</v>
      </c>
      <c r="B19" s="128" t="str">
        <f>Passengers!B14</f>
        <v>Brisbane - Cairns</v>
      </c>
      <c r="C19" s="123">
        <f>Passengers!D14</f>
        <v>1362514</v>
      </c>
      <c r="D19" s="124">
        <f>RPKs!D14</f>
        <v>1895256974</v>
      </c>
      <c r="E19" s="124">
        <f>Seats!D14</f>
        <v>1573570</v>
      </c>
      <c r="F19" s="124">
        <f>ASKs!D14</f>
        <v>2188835870</v>
      </c>
      <c r="G19" s="62">
        <f>'PLF%'!D14</f>
        <v>86.587441295906757</v>
      </c>
      <c r="H19" s="55">
        <f>Flights!D14</f>
        <v>9937</v>
      </c>
      <c r="I19" s="50"/>
      <c r="J19" s="2"/>
      <c r="K19" s="49"/>
      <c r="L19" s="30"/>
      <c r="M19" s="49"/>
      <c r="N19" s="49"/>
      <c r="O19" s="49"/>
    </row>
    <row r="20" spans="1:15">
      <c r="A20" s="138" t="s">
        <v>104</v>
      </c>
      <c r="B20" s="128" t="str">
        <f>Passengers!B15</f>
        <v>Canberra - Melbourne</v>
      </c>
      <c r="C20" s="123">
        <f>Passengers!D15</f>
        <v>1150476</v>
      </c>
      <c r="D20" s="124">
        <f>RPKs!D15</f>
        <v>540723720</v>
      </c>
      <c r="E20" s="124">
        <f>Seats!D15</f>
        <v>1743150</v>
      </c>
      <c r="F20" s="124">
        <f>ASKs!D15</f>
        <v>819280500</v>
      </c>
      <c r="G20" s="62">
        <f>'PLF%'!D15</f>
        <v>65.999827897771283</v>
      </c>
      <c r="H20" s="55">
        <f>Flights!D15</f>
        <v>11416</v>
      </c>
      <c r="I20" s="50"/>
      <c r="J20" s="2"/>
      <c r="K20" s="49"/>
      <c r="L20" s="30"/>
      <c r="M20" s="49"/>
      <c r="N20" s="49"/>
      <c r="O20" s="49"/>
    </row>
    <row r="21" spans="1:15">
      <c r="A21" s="138" t="s">
        <v>105</v>
      </c>
      <c r="B21" s="128" t="str">
        <f>Passengers!B16</f>
        <v>Cairns - Sydney</v>
      </c>
      <c r="C21" s="123">
        <f>Passengers!D16</f>
        <v>1135079</v>
      </c>
      <c r="D21" s="124">
        <f>RPKs!D16</f>
        <v>2237240709</v>
      </c>
      <c r="E21" s="124">
        <f>Seats!D16</f>
        <v>1345406</v>
      </c>
      <c r="F21" s="124">
        <f>ASKs!D16</f>
        <v>2651795226</v>
      </c>
      <c r="G21" s="62">
        <f>'PLF%'!D16</f>
        <v>84.367023783155418</v>
      </c>
      <c r="H21" s="55">
        <f>Flights!D16</f>
        <v>7378</v>
      </c>
      <c r="I21" s="50"/>
      <c r="J21" s="2"/>
      <c r="K21" s="49"/>
      <c r="L21" s="30"/>
      <c r="M21" s="49"/>
      <c r="N21" s="49"/>
      <c r="O21" s="49"/>
    </row>
    <row r="22" spans="1:15">
      <c r="A22" s="138" t="s">
        <v>106</v>
      </c>
      <c r="B22" s="128" t="str">
        <f>Passengers!B17</f>
        <v>Brisbane - Townsville</v>
      </c>
      <c r="C22" s="123">
        <f>Passengers!D17</f>
        <v>976920</v>
      </c>
      <c r="D22" s="124">
        <f>RPKs!D17</f>
        <v>1086335040</v>
      </c>
      <c r="E22" s="124">
        <f>Seats!D17</f>
        <v>1277989</v>
      </c>
      <c r="F22" s="124">
        <f>ASKs!D17</f>
        <v>1421123768</v>
      </c>
      <c r="G22" s="62">
        <f>'PLF%'!D17</f>
        <v>76.441972505240656</v>
      </c>
      <c r="H22" s="55">
        <f>Flights!D17</f>
        <v>8822</v>
      </c>
      <c r="I22" s="50"/>
      <c r="J22" s="2"/>
      <c r="K22" s="49"/>
      <c r="L22" s="30"/>
      <c r="M22" s="49"/>
      <c r="N22" s="49"/>
      <c r="O22" s="49"/>
    </row>
    <row r="23" spans="1:15">
      <c r="A23" s="138" t="s">
        <v>107</v>
      </c>
      <c r="B23" s="128" t="str">
        <f>Passengers!B18</f>
        <v>Brisbane - Perth</v>
      </c>
      <c r="C23" s="123">
        <f>Passengers!D18</f>
        <v>976100</v>
      </c>
      <c r="D23" s="124">
        <f>RPKs!D18</f>
        <v>3528601500</v>
      </c>
      <c r="E23" s="124">
        <f>Seats!D18</f>
        <v>1179519</v>
      </c>
      <c r="F23" s="124">
        <f>ASKs!D18</f>
        <v>4263961185</v>
      </c>
      <c r="G23" s="62">
        <f>'PLF%'!D18</f>
        <v>82.754071786889398</v>
      </c>
      <c r="H23" s="55">
        <f>Flights!D18</f>
        <v>6017</v>
      </c>
      <c r="I23" s="51"/>
      <c r="J23" s="2"/>
      <c r="K23" s="49"/>
      <c r="L23" s="30"/>
      <c r="M23" s="49"/>
      <c r="N23" s="49"/>
      <c r="O23" s="49"/>
    </row>
    <row r="24" spans="1:15">
      <c r="A24" s="138" t="s">
        <v>108</v>
      </c>
      <c r="B24" s="128" t="str">
        <f>Passengers!B19</f>
        <v>Canberra - Sydney</v>
      </c>
      <c r="C24" s="123">
        <f>Passengers!D19</f>
        <v>951976</v>
      </c>
      <c r="D24" s="124">
        <f>RPKs!D19</f>
        <v>224666336</v>
      </c>
      <c r="E24" s="124">
        <f>Seats!D19</f>
        <v>1292881</v>
      </c>
      <c r="F24" s="124">
        <f>ASKs!D19</f>
        <v>305119916</v>
      </c>
      <c r="G24" s="62">
        <f>'PLF%'!D19</f>
        <v>73.632144025629586</v>
      </c>
      <c r="H24" s="55">
        <f>Flights!D19</f>
        <v>16048</v>
      </c>
      <c r="I24" s="50"/>
      <c r="J24" s="2"/>
      <c r="K24" s="49"/>
      <c r="L24" s="30"/>
      <c r="M24" s="49"/>
      <c r="N24" s="49"/>
      <c r="O24" s="49"/>
    </row>
    <row r="25" spans="1:15">
      <c r="A25" s="138" t="s">
        <v>109</v>
      </c>
      <c r="B25" s="128" t="str">
        <f>Passengers!B20</f>
        <v>Launceston - Melbourne</v>
      </c>
      <c r="C25" s="123">
        <f>Passengers!D20</f>
        <v>945695</v>
      </c>
      <c r="D25" s="124">
        <f>RPKs!D20</f>
        <v>450150820</v>
      </c>
      <c r="E25" s="124">
        <f>Seats!D20</f>
        <v>1176103</v>
      </c>
      <c r="F25" s="124">
        <f>ASKs!D20</f>
        <v>559825028</v>
      </c>
      <c r="G25" s="62">
        <f>'PLF%'!D20</f>
        <v>80.40919885418198</v>
      </c>
      <c r="H25" s="55">
        <f>Flights!D20</f>
        <v>8936</v>
      </c>
      <c r="I25" s="50"/>
      <c r="J25" s="2"/>
      <c r="K25" s="49"/>
      <c r="L25" s="30"/>
      <c r="M25" s="49"/>
      <c r="N25" s="49"/>
      <c r="O25" s="49"/>
    </row>
    <row r="26" spans="1:15">
      <c r="A26" s="138" t="s">
        <v>110</v>
      </c>
      <c r="B26" s="128" t="str">
        <f>Passengers!B21</f>
        <v>Adelaide - Brisbane</v>
      </c>
      <c r="C26" s="123">
        <f>Passengers!D21</f>
        <v>856844</v>
      </c>
      <c r="D26" s="124">
        <f>RPKs!D21</f>
        <v>1389800968</v>
      </c>
      <c r="E26" s="124">
        <f>Seats!D21</f>
        <v>1112236</v>
      </c>
      <c r="F26" s="124">
        <f>ASKs!D21</f>
        <v>1804046792</v>
      </c>
      <c r="G26" s="62">
        <f>'PLF%'!D21</f>
        <v>77.037966762449699</v>
      </c>
      <c r="H26" s="55">
        <f>Flights!D21</f>
        <v>6717</v>
      </c>
      <c r="I26" s="50"/>
      <c r="J26" s="2"/>
      <c r="K26" s="49"/>
      <c r="L26" s="30"/>
      <c r="M26" s="49"/>
      <c r="N26" s="49"/>
      <c r="O26" s="49"/>
    </row>
    <row r="27" spans="1:15">
      <c r="A27" s="138" t="s">
        <v>111</v>
      </c>
      <c r="B27" s="128" t="str">
        <f>Passengers!B22</f>
        <v>Cairns - Melbourne</v>
      </c>
      <c r="C27" s="123">
        <f>Passengers!D22</f>
        <v>850342</v>
      </c>
      <c r="D27" s="124">
        <f>RPKs!D22</f>
        <v>1965140362</v>
      </c>
      <c r="E27" s="124">
        <f>Seats!D22</f>
        <v>1008997</v>
      </c>
      <c r="F27" s="124">
        <f>ASKs!D22</f>
        <v>2331792067</v>
      </c>
      <c r="G27" s="62">
        <f>'PLF%'!D22</f>
        <v>84.275969105953735</v>
      </c>
      <c r="H27" s="55">
        <f>Flights!D22</f>
        <v>5265</v>
      </c>
      <c r="I27" s="50"/>
      <c r="J27" s="2"/>
      <c r="K27" s="49"/>
      <c r="L27" s="30"/>
      <c r="M27" s="49"/>
      <c r="N27" s="49"/>
      <c r="O27" s="49"/>
    </row>
    <row r="28" spans="1:15">
      <c r="A28" s="138" t="s">
        <v>112</v>
      </c>
      <c r="B28" s="128" t="str">
        <f>Passengers!B23</f>
        <v>Brisbane - Mackay</v>
      </c>
      <c r="C28" s="123">
        <f>Passengers!D23</f>
        <v>717341</v>
      </c>
      <c r="D28" s="124">
        <f>RPKs!D23</f>
        <v>571720777</v>
      </c>
      <c r="E28" s="124">
        <f>Seats!D23</f>
        <v>917689</v>
      </c>
      <c r="F28" s="124">
        <f>ASKs!D23</f>
        <v>731398133</v>
      </c>
      <c r="G28" s="62">
        <f>'PLF%'!D23</f>
        <v>78.168202953288102</v>
      </c>
      <c r="H28" s="55">
        <f>Flights!D23</f>
        <v>7182</v>
      </c>
      <c r="I28" s="50"/>
      <c r="J28" s="2"/>
      <c r="K28" s="49"/>
      <c r="L28" s="30"/>
      <c r="M28" s="49"/>
      <c r="N28" s="49"/>
      <c r="O28" s="49"/>
    </row>
    <row r="29" spans="1:15">
      <c r="A29" s="138" t="s">
        <v>113</v>
      </c>
      <c r="B29" s="128" t="str">
        <f>Passengers!B24</f>
        <v>Hobart - Sydney</v>
      </c>
      <c r="C29" s="123">
        <f>Passengers!D24</f>
        <v>686243</v>
      </c>
      <c r="D29" s="124">
        <f>RPKs!D24</f>
        <v>713006477</v>
      </c>
      <c r="E29" s="124">
        <f>Seats!D24</f>
        <v>833504</v>
      </c>
      <c r="F29" s="124">
        <f>ASKs!D24</f>
        <v>866010656</v>
      </c>
      <c r="G29" s="62">
        <f>'PLF%'!D24</f>
        <v>82.332298345298881</v>
      </c>
      <c r="H29" s="55">
        <f>Flights!D24</f>
        <v>5016</v>
      </c>
      <c r="I29" s="50"/>
      <c r="J29" s="2"/>
      <c r="K29" s="49"/>
      <c r="L29" s="30"/>
      <c r="M29" s="49"/>
      <c r="N29" s="49"/>
      <c r="O29" s="49"/>
    </row>
    <row r="30" spans="1:15">
      <c r="A30" s="138" t="s">
        <v>114</v>
      </c>
      <c r="B30" s="128" t="str">
        <f>Passengers!B25</f>
        <v>Adelaide - Perth</v>
      </c>
      <c r="C30" s="123">
        <f>Passengers!D25</f>
        <v>629656</v>
      </c>
      <c r="D30" s="124">
        <f>RPKs!D25</f>
        <v>1334870720</v>
      </c>
      <c r="E30" s="124">
        <f>Seats!D25</f>
        <v>841694</v>
      </c>
      <c r="F30" s="124">
        <f>ASKs!D25</f>
        <v>1784391280</v>
      </c>
      <c r="G30" s="62">
        <f>'PLF%'!D25</f>
        <v>74.808184447079341</v>
      </c>
      <c r="H30" s="55">
        <f>Flights!D25</f>
        <v>5589</v>
      </c>
      <c r="I30" s="50"/>
      <c r="J30" s="2"/>
      <c r="K30" s="52"/>
      <c r="L30" s="30"/>
      <c r="M30" s="49"/>
      <c r="N30" s="49"/>
      <c r="O30" s="49"/>
    </row>
    <row r="31" spans="1:15">
      <c r="A31" s="138" t="s">
        <v>115</v>
      </c>
      <c r="B31" s="128" t="str">
        <f>Passengers!B26</f>
        <v>Brisbane - Canberra</v>
      </c>
      <c r="C31" s="123">
        <f>Passengers!D26</f>
        <v>618522</v>
      </c>
      <c r="D31" s="124">
        <f>RPKs!D26</f>
        <v>591307032</v>
      </c>
      <c r="E31" s="124">
        <f>Seats!D26</f>
        <v>862326</v>
      </c>
      <c r="F31" s="124">
        <f>ASKs!D26</f>
        <v>824383656</v>
      </c>
      <c r="G31" s="62">
        <f>'PLF%'!D26</f>
        <v>71.72716582823665</v>
      </c>
      <c r="H31" s="55">
        <f>Flights!D26</f>
        <v>6236</v>
      </c>
      <c r="I31" s="90"/>
      <c r="J31" s="2"/>
      <c r="K31" s="52"/>
      <c r="L31" s="30"/>
      <c r="M31" s="49"/>
      <c r="N31" s="49"/>
      <c r="O31" s="49"/>
    </row>
    <row r="32" spans="1:15">
      <c r="A32" s="138" t="s">
        <v>116</v>
      </c>
      <c r="B32" s="128" t="str">
        <f>Passengers!B27</f>
        <v>Sunshine Coast - Sydney</v>
      </c>
      <c r="C32" s="123">
        <f>Passengers!D27</f>
        <v>612458</v>
      </c>
      <c r="D32" s="124">
        <f>RPKs!D27</f>
        <v>512627346</v>
      </c>
      <c r="E32" s="124">
        <f>Seats!D27</f>
        <v>754354</v>
      </c>
      <c r="F32" s="124">
        <f>ASKs!D27</f>
        <v>631394298</v>
      </c>
      <c r="G32" s="62">
        <f>'PLF%'!D27</f>
        <v>81.189733202183589</v>
      </c>
      <c r="H32" s="55">
        <f>Flights!D27</f>
        <v>4547</v>
      </c>
      <c r="I32" s="90"/>
      <c r="J32" s="2"/>
      <c r="K32" s="52"/>
      <c r="L32" s="30"/>
      <c r="M32" s="49"/>
      <c r="N32" s="49"/>
      <c r="O32" s="49"/>
    </row>
    <row r="33" spans="1:15">
      <c r="A33" s="138" t="s">
        <v>117</v>
      </c>
      <c r="B33" s="128" t="str">
        <f>Passengers!B28</f>
        <v>Brisbane - Newcastle</v>
      </c>
      <c r="C33" s="123">
        <f>Passengers!D28</f>
        <v>584093</v>
      </c>
      <c r="D33" s="124">
        <f>RPKs!D28</f>
        <v>358633102</v>
      </c>
      <c r="E33" s="124">
        <f>Seats!D28</f>
        <v>794508</v>
      </c>
      <c r="F33" s="124">
        <f>ASKs!D28</f>
        <v>487827912</v>
      </c>
      <c r="G33" s="62">
        <f>'PLF%'!D28</f>
        <v>73.516314499035886</v>
      </c>
      <c r="H33" s="55">
        <f>Flights!D28</f>
        <v>5624</v>
      </c>
      <c r="I33" s="90"/>
      <c r="J33" s="2"/>
      <c r="K33" s="52"/>
      <c r="L33" s="30"/>
      <c r="M33" s="49"/>
      <c r="N33" s="49"/>
      <c r="O33" s="49"/>
    </row>
    <row r="34" spans="1:15">
      <c r="A34" s="138" t="s">
        <v>118</v>
      </c>
      <c r="B34" s="128" t="str">
        <f>Passengers!B29</f>
        <v>Brisbane - Rockhampton</v>
      </c>
      <c r="C34" s="123">
        <f>Passengers!D29</f>
        <v>522349</v>
      </c>
      <c r="D34" s="124">
        <f>RPKs!D29</f>
        <v>270576782</v>
      </c>
      <c r="E34" s="124">
        <f>Seats!D29</f>
        <v>641443</v>
      </c>
      <c r="F34" s="124">
        <f>ASKs!D29</f>
        <v>332267474</v>
      </c>
      <c r="G34" s="62">
        <f>'PLF%'!D29</f>
        <v>81.433424326089764</v>
      </c>
      <c r="H34" s="55">
        <f>Flights!D29</f>
        <v>7869</v>
      </c>
      <c r="I34" s="90"/>
      <c r="J34" s="2"/>
      <c r="K34" s="52"/>
      <c r="L34" s="30"/>
      <c r="M34" s="49"/>
      <c r="N34" s="49"/>
      <c r="O34" s="49"/>
    </row>
    <row r="35" spans="1:15">
      <c r="A35" s="138" t="s">
        <v>119</v>
      </c>
      <c r="B35" s="128" t="str">
        <f>Passengers!B30</f>
        <v>Melbourne - Sunshine Coast</v>
      </c>
      <c r="C35" s="123">
        <f>Passengers!D30</f>
        <v>515801</v>
      </c>
      <c r="D35" s="124">
        <f>RPKs!D30</f>
        <v>749974654</v>
      </c>
      <c r="E35" s="124">
        <f>Seats!D30</f>
        <v>606683</v>
      </c>
      <c r="F35" s="124">
        <f>ASKs!D30</f>
        <v>882117082</v>
      </c>
      <c r="G35" s="62">
        <f>'PLF%'!D30</f>
        <v>85.019853861077365</v>
      </c>
      <c r="H35" s="55">
        <f>Flights!D30</f>
        <v>3444</v>
      </c>
      <c r="I35" s="90"/>
      <c r="J35" s="2"/>
      <c r="K35" s="49"/>
      <c r="L35" s="30"/>
      <c r="M35" s="49"/>
      <c r="N35" s="49"/>
      <c r="O35" s="49"/>
    </row>
    <row r="36" spans="1:15">
      <c r="A36" s="138" t="s">
        <v>120</v>
      </c>
      <c r="B36" s="128" t="str">
        <f>Passengers!B31</f>
        <v>Melbourne - Newcastle</v>
      </c>
      <c r="C36" s="123">
        <f>Passengers!D31</f>
        <v>488439</v>
      </c>
      <c r="D36" s="124">
        <f>RPKs!D31</f>
        <v>408335004</v>
      </c>
      <c r="E36" s="124">
        <f>Seats!D31</f>
        <v>599034</v>
      </c>
      <c r="F36" s="124">
        <f>ASKs!D31</f>
        <v>500792424</v>
      </c>
      <c r="G36" s="62">
        <f>'PLF%'!D31</f>
        <v>81.537775819068699</v>
      </c>
      <c r="H36" s="55">
        <f>Flights!D31</f>
        <v>3350</v>
      </c>
      <c r="I36" s="90"/>
      <c r="J36" s="2"/>
      <c r="K36" s="49"/>
      <c r="L36" s="30"/>
      <c r="M36" s="49"/>
      <c r="N36" s="49"/>
      <c r="O36" s="49"/>
    </row>
    <row r="37" spans="1:15">
      <c r="A37" s="138" t="s">
        <v>121</v>
      </c>
      <c r="B37" s="128" t="str">
        <f>Passengers!B32</f>
        <v>Karratha - Perth</v>
      </c>
      <c r="C37" s="123">
        <f>Passengers!D32</f>
        <v>431845</v>
      </c>
      <c r="D37" s="124">
        <f>RPKs!D32</f>
        <v>539806250</v>
      </c>
      <c r="E37" s="124">
        <f>Seats!D32</f>
        <v>677371</v>
      </c>
      <c r="F37" s="124">
        <f>ASKs!D32</f>
        <v>846713750</v>
      </c>
      <c r="G37" s="62">
        <f>'PLF%'!D32</f>
        <v>63.753098375926932</v>
      </c>
      <c r="H37" s="55">
        <f>Flights!D32</f>
        <v>5984</v>
      </c>
      <c r="I37" s="90"/>
      <c r="J37" s="2"/>
      <c r="K37" s="49"/>
      <c r="L37" s="30"/>
      <c r="M37" s="49"/>
      <c r="N37" s="49"/>
      <c r="O37" s="49"/>
    </row>
    <row r="38" spans="1:15">
      <c r="A38" s="138" t="s">
        <v>122</v>
      </c>
      <c r="B38" s="128" t="str">
        <f>Passengers!B33</f>
        <v>Ballina - Sydney</v>
      </c>
      <c r="C38" s="123">
        <f>Passengers!D33</f>
        <v>424912</v>
      </c>
      <c r="D38" s="124">
        <f>RPKs!D33</f>
        <v>260046144</v>
      </c>
      <c r="E38" s="124">
        <f>Seats!D33</f>
        <v>514563</v>
      </c>
      <c r="F38" s="124">
        <f>ASKs!D33</f>
        <v>314912556</v>
      </c>
      <c r="G38" s="62">
        <f>'PLF%'!D33</f>
        <v>82.577254874524598</v>
      </c>
      <c r="H38" s="55">
        <f>Flights!D33</f>
        <v>3317</v>
      </c>
      <c r="I38" s="90"/>
      <c r="J38" s="2"/>
      <c r="K38" s="49"/>
      <c r="L38" s="30"/>
      <c r="M38" s="49"/>
      <c r="N38" s="49"/>
      <c r="O38" s="49"/>
    </row>
    <row r="39" spans="1:15">
      <c r="A39" s="138" t="s">
        <v>123</v>
      </c>
      <c r="B39" s="128" t="str">
        <f>Passengers!B34</f>
        <v>Brisbane - Darwin</v>
      </c>
      <c r="C39" s="123">
        <f>Passengers!D34</f>
        <v>396051</v>
      </c>
      <c r="D39" s="124">
        <f>RPKs!D34</f>
        <v>1129537452</v>
      </c>
      <c r="E39" s="124">
        <f>Seats!D34</f>
        <v>485463</v>
      </c>
      <c r="F39" s="124">
        <f>ASKs!D34</f>
        <v>1384540476</v>
      </c>
      <c r="G39" s="62">
        <f>'PLF%'!D34</f>
        <v>81.58211851366633</v>
      </c>
      <c r="H39" s="55">
        <f>Flights!D34</f>
        <v>2977</v>
      </c>
      <c r="I39" s="90"/>
      <c r="J39" s="2"/>
      <c r="K39" s="49"/>
      <c r="L39" s="30"/>
      <c r="M39" s="49"/>
      <c r="N39" s="49"/>
      <c r="O39" s="49"/>
    </row>
    <row r="40" spans="1:15">
      <c r="A40" s="138" t="s">
        <v>124</v>
      </c>
      <c r="B40" s="128" t="str">
        <f>Passengers!B35</f>
        <v>Perth - Port Hedland</v>
      </c>
      <c r="C40" s="123">
        <f>Passengers!D35</f>
        <v>346679</v>
      </c>
      <c r="D40" s="124">
        <f>RPKs!D35</f>
        <v>459008448</v>
      </c>
      <c r="E40" s="124">
        <f>Seats!D35</f>
        <v>530663</v>
      </c>
      <c r="F40" s="124">
        <f>ASKs!D35</f>
        <v>703052256</v>
      </c>
      <c r="G40" s="62">
        <f>'PLF%'!D35</f>
        <v>65.287956063396805</v>
      </c>
      <c r="H40" s="55">
        <f>Flights!D35</f>
        <v>4399</v>
      </c>
      <c r="I40" s="90"/>
      <c r="J40" s="2"/>
      <c r="K40" s="49"/>
      <c r="L40" s="30"/>
      <c r="M40" s="49"/>
      <c r="N40" s="49"/>
      <c r="O40" s="49"/>
    </row>
    <row r="41" spans="1:15">
      <c r="A41" s="138" t="s">
        <v>125</v>
      </c>
      <c r="B41" s="128" t="str">
        <f>Passengers!B36</f>
        <v>Coffs Harbour - Sydney</v>
      </c>
      <c r="C41" s="123">
        <f>Passengers!D36</f>
        <v>346515</v>
      </c>
      <c r="D41" s="124">
        <f>RPKs!D36</f>
        <v>153506145</v>
      </c>
      <c r="E41" s="124">
        <f>Seats!D36</f>
        <v>477722</v>
      </c>
      <c r="F41" s="124">
        <f>ASKs!D36</f>
        <v>211630846</v>
      </c>
      <c r="G41" s="62">
        <f>'PLF%'!D36</f>
        <v>72.534863372421626</v>
      </c>
      <c r="H41" s="55">
        <f>Flights!D36</f>
        <v>4845</v>
      </c>
      <c r="I41" s="90"/>
      <c r="J41" s="2"/>
      <c r="K41" s="49"/>
      <c r="L41" s="30"/>
      <c r="M41" s="49"/>
      <c r="N41" s="49"/>
      <c r="O41" s="49"/>
    </row>
    <row r="42" spans="1:15">
      <c r="A42" s="138" t="s">
        <v>126</v>
      </c>
      <c r="B42" s="128" t="str">
        <f>Passengers!B37</f>
        <v>Broome - Perth</v>
      </c>
      <c r="C42" s="123">
        <f>Passengers!D37</f>
        <v>343843</v>
      </c>
      <c r="D42" s="124">
        <f>RPKs!D37</f>
        <v>576624711</v>
      </c>
      <c r="E42" s="124">
        <f>Seats!D37</f>
        <v>441044</v>
      </c>
      <c r="F42" s="124">
        <f>ASKs!D37</f>
        <v>739630788</v>
      </c>
      <c r="G42" s="62">
        <f>'PLF%'!D37</f>
        <v>77.961155803049138</v>
      </c>
      <c r="H42" s="55">
        <f>Flights!D37</f>
        <v>3911</v>
      </c>
      <c r="I42" s="90"/>
      <c r="J42" s="2"/>
      <c r="K42" s="49"/>
      <c r="L42" s="30"/>
      <c r="M42" s="49"/>
      <c r="N42" s="49"/>
      <c r="O42" s="49"/>
    </row>
    <row r="43" spans="1:15">
      <c r="A43" s="138" t="s">
        <v>127</v>
      </c>
      <c r="B43" s="128" t="str">
        <f>Passengers!B38</f>
        <v>Darwin - Sydney</v>
      </c>
      <c r="C43" s="123">
        <f>Passengers!D38</f>
        <v>318073</v>
      </c>
      <c r="D43" s="124">
        <f>RPKs!D38</f>
        <v>1003520315</v>
      </c>
      <c r="E43" s="124">
        <f>Seats!D38</f>
        <v>428159</v>
      </c>
      <c r="F43" s="124">
        <f>ASKs!D38</f>
        <v>1350841645</v>
      </c>
      <c r="G43" s="62">
        <f>'PLF%'!D38</f>
        <v>74.288523655931556</v>
      </c>
      <c r="H43" s="55">
        <f>Flights!D38</f>
        <v>2537</v>
      </c>
      <c r="I43" s="90"/>
      <c r="J43" s="2"/>
      <c r="K43" s="49"/>
      <c r="L43" s="30"/>
      <c r="M43" s="49"/>
      <c r="N43" s="49"/>
      <c r="O43" s="49"/>
    </row>
    <row r="44" spans="1:15">
      <c r="A44" s="138" t="s">
        <v>128</v>
      </c>
      <c r="B44" s="128" t="str">
        <f>Passengers!B39</f>
        <v>Darwin - Melbourne</v>
      </c>
      <c r="C44" s="123">
        <f>Passengers!D39</f>
        <v>302651</v>
      </c>
      <c r="D44" s="124">
        <f>RPKs!D39</f>
        <v>947600281</v>
      </c>
      <c r="E44" s="124">
        <f>Seats!D39</f>
        <v>383841</v>
      </c>
      <c r="F44" s="124">
        <f>ASKs!D39</f>
        <v>1201806171</v>
      </c>
      <c r="G44" s="62">
        <f>'PLF%'!D39</f>
        <v>78.848012588545785</v>
      </c>
      <c r="H44" s="55">
        <f>Flights!D39</f>
        <v>2139</v>
      </c>
      <c r="I44" s="90"/>
      <c r="J44" s="49"/>
      <c r="K44" s="49"/>
      <c r="L44" s="30"/>
      <c r="M44" s="49"/>
      <c r="N44" s="49"/>
      <c r="O44" s="49"/>
    </row>
    <row r="45" spans="1:15">
      <c r="A45" s="138" t="s">
        <v>129</v>
      </c>
      <c r="B45" s="128" t="str">
        <f>Passengers!B40</f>
        <v>Newman - Perth</v>
      </c>
      <c r="C45" s="123">
        <f>Passengers!D40</f>
        <v>293551</v>
      </c>
      <c r="D45" s="124">
        <f>RPKs!D40</f>
        <v>299128469</v>
      </c>
      <c r="E45" s="124">
        <f>Seats!D40</f>
        <v>533314</v>
      </c>
      <c r="F45" s="124">
        <f>ASKs!D40</f>
        <v>543446966</v>
      </c>
      <c r="G45" s="62">
        <f>'PLF%'!D40</f>
        <v>55.042807801782814</v>
      </c>
      <c r="H45" s="55">
        <f>Flights!D40</f>
        <v>3991</v>
      </c>
      <c r="I45" s="90"/>
      <c r="J45" s="49"/>
      <c r="K45" s="49"/>
      <c r="L45" s="30"/>
      <c r="M45" s="49"/>
      <c r="N45" s="49"/>
      <c r="O45" s="49"/>
    </row>
    <row r="46" spans="1:15">
      <c r="A46" s="138" t="s">
        <v>130</v>
      </c>
      <c r="B46" s="128" t="str">
        <f>Passengers!B41</f>
        <v>Launceston - Sydney</v>
      </c>
      <c r="C46" s="123">
        <f>Passengers!D41</f>
        <v>283397</v>
      </c>
      <c r="D46" s="124">
        <f>RPKs!D41</f>
        <v>259024858</v>
      </c>
      <c r="E46" s="124">
        <f>Seats!D41</f>
        <v>328306</v>
      </c>
      <c r="F46" s="124">
        <f>ASKs!D41</f>
        <v>300071684</v>
      </c>
      <c r="G46" s="62">
        <f>'PLF%'!D41</f>
        <v>86.320993219740117</v>
      </c>
      <c r="H46" s="55">
        <f>Flights!D41</f>
        <v>1896</v>
      </c>
      <c r="I46" s="90"/>
      <c r="J46" s="49"/>
      <c r="K46" s="49"/>
      <c r="L46" s="30"/>
      <c r="M46" s="49"/>
      <c r="N46" s="49"/>
      <c r="O46" s="49"/>
    </row>
    <row r="47" spans="1:15">
      <c r="A47" s="138" t="s">
        <v>131</v>
      </c>
      <c r="B47" s="128" t="str">
        <f>Passengers!B42</f>
        <v>Brisbane - Proserpine</v>
      </c>
      <c r="C47" s="123">
        <f>Passengers!D42</f>
        <v>273177</v>
      </c>
      <c r="D47" s="124">
        <f>RPKs!D42</f>
        <v>244493415</v>
      </c>
      <c r="E47" s="124">
        <f>Seats!D42</f>
        <v>324666</v>
      </c>
      <c r="F47" s="124">
        <f>ASKs!D42</f>
        <v>290576070</v>
      </c>
      <c r="G47" s="62">
        <f>'PLF%'!D42</f>
        <v>84.140932527582194</v>
      </c>
      <c r="H47" s="55">
        <f>Flights!D42</f>
        <v>1830</v>
      </c>
      <c r="I47" s="90"/>
      <c r="J47" s="49"/>
      <c r="K47" s="49"/>
      <c r="L47" s="30"/>
      <c r="M47" s="49"/>
      <c r="N47" s="49"/>
      <c r="O47" s="49"/>
    </row>
    <row r="48" spans="1:15">
      <c r="A48" s="138" t="s">
        <v>132</v>
      </c>
      <c r="B48" s="128" t="str">
        <f>Passengers!B43</f>
        <v>Brisbane - Gladstone</v>
      </c>
      <c r="C48" s="123">
        <f>Passengers!D43</f>
        <v>265334</v>
      </c>
      <c r="D48" s="124">
        <f>RPKs!D43</f>
        <v>115154956</v>
      </c>
      <c r="E48" s="124">
        <f>Seats!D43</f>
        <v>371982</v>
      </c>
      <c r="F48" s="124">
        <f>ASKs!D43</f>
        <v>161440188</v>
      </c>
      <c r="G48" s="62">
        <f>'PLF%'!D43</f>
        <v>71.329795527740586</v>
      </c>
      <c r="H48" s="55">
        <f>Flights!D43</f>
        <v>4896</v>
      </c>
      <c r="I48" s="96"/>
      <c r="J48" s="49"/>
      <c r="K48" s="49"/>
      <c r="L48" s="54"/>
      <c r="M48" s="49"/>
      <c r="N48" s="49"/>
      <c r="O48" s="49"/>
    </row>
    <row r="49" spans="1:15">
      <c r="A49" s="138" t="s">
        <v>133</v>
      </c>
      <c r="B49" s="128" t="str">
        <f>Passengers!B44</f>
        <v>Kalgoorlie - Perth</v>
      </c>
      <c r="C49" s="123">
        <f>Passengers!D44</f>
        <v>255594</v>
      </c>
      <c r="D49" s="124">
        <f>RPKs!D44</f>
        <v>137509572</v>
      </c>
      <c r="E49" s="124">
        <f>Seats!D44</f>
        <v>438343</v>
      </c>
      <c r="F49" s="124">
        <f>ASKs!D44</f>
        <v>235828534</v>
      </c>
      <c r="G49" s="62">
        <f>'PLF%'!D44</f>
        <v>58.309132346130767</v>
      </c>
      <c r="H49" s="55">
        <f>Flights!D44</f>
        <v>3531</v>
      </c>
      <c r="I49" s="90"/>
      <c r="J49" s="49"/>
      <c r="K49" s="49"/>
      <c r="L49" s="54"/>
      <c r="M49" s="49"/>
      <c r="N49" s="49"/>
      <c r="O49" s="49"/>
    </row>
    <row r="50" spans="1:15">
      <c r="A50" s="138" t="s">
        <v>134</v>
      </c>
      <c r="B50" s="128" t="str">
        <f>Passengers!B45</f>
        <v>Albury - Sydney</v>
      </c>
      <c r="C50" s="123">
        <f>Passengers!D45</f>
        <v>221836</v>
      </c>
      <c r="D50" s="124">
        <f>RPKs!D45</f>
        <v>100269872</v>
      </c>
      <c r="E50" s="124">
        <f>Seats!D45</f>
        <v>317120</v>
      </c>
      <c r="F50" s="124">
        <f>ASKs!D45</f>
        <v>143338240</v>
      </c>
      <c r="G50" s="62">
        <f>'PLF%'!D45</f>
        <v>69.953329969727548</v>
      </c>
      <c r="H50" s="55">
        <f>Flights!D45</f>
        <v>5760</v>
      </c>
      <c r="I50" s="90"/>
      <c r="J50" s="49"/>
      <c r="K50" s="49"/>
      <c r="M50" s="49"/>
      <c r="N50" s="49"/>
      <c r="O50" s="49"/>
    </row>
    <row r="51" spans="1:15">
      <c r="A51" s="138" t="s">
        <v>135</v>
      </c>
      <c r="B51" s="128" t="str">
        <f>Passengers!B46</f>
        <v>Adelaide - Gold Coast</v>
      </c>
      <c r="C51" s="123">
        <f>Passengers!D46</f>
        <v>220099</v>
      </c>
      <c r="D51" s="124">
        <f>RPKs!D46</f>
        <v>353699093</v>
      </c>
      <c r="E51" s="124">
        <f>Seats!D46</f>
        <v>263583</v>
      </c>
      <c r="F51" s="124">
        <f>ASKs!D46</f>
        <v>423577881</v>
      </c>
      <c r="G51" s="62">
        <f>'PLF%'!D46</f>
        <v>83.50272969045804</v>
      </c>
      <c r="H51" s="55">
        <f>Flights!D46</f>
        <v>1490</v>
      </c>
      <c r="I51" s="89"/>
      <c r="J51" s="49"/>
      <c r="K51" s="49"/>
      <c r="M51" s="49"/>
      <c r="N51" s="49"/>
      <c r="O51" s="49"/>
    </row>
    <row r="52" spans="1:15">
      <c r="A52" s="138" t="s">
        <v>136</v>
      </c>
      <c r="B52" s="128" t="str">
        <f>Passengers!B47</f>
        <v>Melbourne - Mildura</v>
      </c>
      <c r="C52" s="123">
        <f>Passengers!D47</f>
        <v>218543</v>
      </c>
      <c r="D52" s="124">
        <f>RPKs!D47</f>
        <v>99874151</v>
      </c>
      <c r="E52" s="124">
        <f>Seats!D47</f>
        <v>341324</v>
      </c>
      <c r="F52" s="124">
        <f>ASKs!D47</f>
        <v>155985068</v>
      </c>
      <c r="G52" s="62">
        <f>'PLF%'!D47</f>
        <v>64.028020297430004</v>
      </c>
      <c r="H52" s="55">
        <f>Flights!D47</f>
        <v>4763</v>
      </c>
      <c r="I52"/>
      <c r="J52" s="49"/>
      <c r="K52" s="52"/>
      <c r="M52" s="49"/>
      <c r="N52" s="49"/>
      <c r="O52" s="49"/>
    </row>
    <row r="53" spans="1:15">
      <c r="A53" s="138" t="s">
        <v>137</v>
      </c>
      <c r="B53" s="128" t="str">
        <f>Passengers!B48</f>
        <v>Brisbane - Hobart</v>
      </c>
      <c r="C53" s="123">
        <f>Passengers!D48</f>
        <v>216963</v>
      </c>
      <c r="D53" s="124">
        <f>RPKs!D48</f>
        <v>388580733</v>
      </c>
      <c r="E53" s="124">
        <f>Seats!D48</f>
        <v>257089</v>
      </c>
      <c r="F53" s="124">
        <f>ASKs!D48</f>
        <v>460446399</v>
      </c>
      <c r="G53" s="62">
        <f>'PLF%'!D48</f>
        <v>84.392175472307258</v>
      </c>
      <c r="H53" s="55">
        <f>Flights!D48</f>
        <v>1458</v>
      </c>
      <c r="I53" s="96"/>
      <c r="J53" s="49"/>
      <c r="K53" s="52"/>
      <c r="M53" s="49"/>
      <c r="N53" s="49"/>
      <c r="O53" s="49"/>
    </row>
    <row r="54" spans="1:15">
      <c r="A54" s="138" t="s">
        <v>138</v>
      </c>
      <c r="B54" s="128" t="str">
        <f>Passengers!B49</f>
        <v>Darwin - Perth</v>
      </c>
      <c r="C54" s="123">
        <f>Passengers!D49</f>
        <v>203184</v>
      </c>
      <c r="D54" s="124">
        <f>RPKs!D49</f>
        <v>538640784</v>
      </c>
      <c r="E54" s="124">
        <f>Seats!D49</f>
        <v>260460</v>
      </c>
      <c r="F54" s="124">
        <f>ASKs!D49</f>
        <v>690479460</v>
      </c>
      <c r="G54" s="62">
        <f>'PLF%'!D49</f>
        <v>78.009675190048384</v>
      </c>
      <c r="H54" s="55">
        <f>Flights!D49</f>
        <v>1555</v>
      </c>
      <c r="I54" s="96"/>
      <c r="J54" s="49"/>
      <c r="K54" s="52"/>
      <c r="M54" s="49"/>
      <c r="N54" s="49"/>
      <c r="O54" s="49"/>
    </row>
    <row r="55" spans="1:15">
      <c r="A55" s="138" t="s">
        <v>139</v>
      </c>
      <c r="B55" s="128" t="str">
        <f>Passengers!B50</f>
        <v>Hamilton Island - Sydney</v>
      </c>
      <c r="C55" s="123">
        <f>Passengers!D50</f>
        <v>199958</v>
      </c>
      <c r="D55" s="124">
        <f>RPKs!D50</f>
        <v>305135908</v>
      </c>
      <c r="E55" s="124">
        <f>Seats!D50</f>
        <v>305587</v>
      </c>
      <c r="F55" s="124">
        <f>ASKs!D50</f>
        <v>466325762</v>
      </c>
      <c r="G55" s="62">
        <f>'PLF%'!D50</f>
        <v>65.434066239728779</v>
      </c>
      <c r="H55" s="55">
        <f>Flights!D50</f>
        <v>1866</v>
      </c>
      <c r="J55" s="49"/>
      <c r="K55" s="52"/>
      <c r="M55" s="49"/>
      <c r="N55" s="49"/>
      <c r="O55" s="49"/>
    </row>
    <row r="56" spans="1:15">
      <c r="A56" s="138" t="s">
        <v>140</v>
      </c>
      <c r="B56" s="128" t="str">
        <f>Passengers!B51</f>
        <v>Ayers Rock - Sydney</v>
      </c>
      <c r="C56" s="123">
        <f>Passengers!D51</f>
        <v>196180</v>
      </c>
      <c r="D56" s="124">
        <f>RPKs!D51</f>
        <v>427868580</v>
      </c>
      <c r="E56" s="124">
        <f>Seats!D51</f>
        <v>246210</v>
      </c>
      <c r="F56" s="124">
        <f>ASKs!D51</f>
        <v>536984010</v>
      </c>
      <c r="G56" s="62">
        <f>'PLF%'!D51</f>
        <v>79.679948011859793</v>
      </c>
      <c r="H56" s="55">
        <f>Flights!D51</f>
        <v>1389</v>
      </c>
      <c r="J56" s="49"/>
      <c r="K56" s="52"/>
      <c r="M56" s="49"/>
      <c r="N56" s="49"/>
      <c r="O56" s="49"/>
    </row>
    <row r="57" spans="1:15">
      <c r="A57" s="138" t="s">
        <v>141</v>
      </c>
      <c r="B57" s="128" t="str">
        <f>Passengers!B52</f>
        <v>Brisbane - Emerald</v>
      </c>
      <c r="C57" s="123">
        <f>Passengers!D52</f>
        <v>195640</v>
      </c>
      <c r="D57" s="124">
        <f>RPKs!D52</f>
        <v>127752920</v>
      </c>
      <c r="E57" s="124">
        <f>Seats!D52</f>
        <v>277241</v>
      </c>
      <c r="F57" s="124">
        <f>ASKs!D52</f>
        <v>181038373</v>
      </c>
      <c r="G57" s="62">
        <f>'PLF%'!D52</f>
        <v>70.566763213233259</v>
      </c>
      <c r="H57" s="55">
        <f>Flights!D52</f>
        <v>3706</v>
      </c>
      <c r="J57" s="49"/>
      <c r="K57" s="52"/>
      <c r="M57" s="49"/>
      <c r="N57" s="49"/>
      <c r="O57" s="49"/>
    </row>
    <row r="58" spans="1:15">
      <c r="A58" s="138" t="s">
        <v>142</v>
      </c>
      <c r="B58" s="128" t="str">
        <f>Passengers!B53</f>
        <v>Adelaide - Canberra</v>
      </c>
      <c r="C58" s="123">
        <f>Passengers!D53</f>
        <v>190203</v>
      </c>
      <c r="D58" s="124">
        <f>RPKs!D53</f>
        <v>184877316</v>
      </c>
      <c r="E58" s="124">
        <f>Seats!D53</f>
        <v>289584</v>
      </c>
      <c r="F58" s="124">
        <f>ASKs!D53</f>
        <v>281475648</v>
      </c>
      <c r="G58" s="62">
        <f>'PLF%'!D53</f>
        <v>65.681460301674122</v>
      </c>
      <c r="H58" s="55">
        <f>Flights!D53</f>
        <v>1714</v>
      </c>
      <c r="J58" s="49"/>
      <c r="K58" s="52"/>
      <c r="M58" s="49"/>
      <c r="N58" s="49"/>
      <c r="O58" s="49"/>
    </row>
    <row r="59" spans="1:15">
      <c r="A59" s="138" t="s">
        <v>143</v>
      </c>
      <c r="B59" s="128" t="str">
        <f>Passengers!B54</f>
        <v>Port Macquarie - Sydney</v>
      </c>
      <c r="C59" s="123">
        <f>Passengers!D54</f>
        <v>189764</v>
      </c>
      <c r="D59" s="124">
        <f>RPKs!D54</f>
        <v>60914244</v>
      </c>
      <c r="E59" s="124">
        <f>Seats!D54</f>
        <v>243258</v>
      </c>
      <c r="F59" s="124">
        <f>ASKs!D54</f>
        <v>78085818</v>
      </c>
      <c r="G59" s="62">
        <f>'PLF%'!D54</f>
        <v>78.009356321272065</v>
      </c>
      <c r="H59" s="55">
        <f>Flights!D54</f>
        <v>4060</v>
      </c>
      <c r="J59" s="49"/>
      <c r="K59" s="52"/>
      <c r="M59" s="49"/>
      <c r="N59" s="49"/>
      <c r="O59" s="49"/>
    </row>
    <row r="60" spans="1:15">
      <c r="A60" s="138" t="s">
        <v>144</v>
      </c>
      <c r="B60" s="128" t="str">
        <f>Passengers!B55</f>
        <v>Dubbo - Sydney</v>
      </c>
      <c r="C60" s="123">
        <f>Passengers!D55</f>
        <v>189647</v>
      </c>
      <c r="D60" s="124">
        <f>RPKs!D55</f>
        <v>58790570</v>
      </c>
      <c r="E60" s="124">
        <f>Seats!D55</f>
        <v>261948</v>
      </c>
      <c r="F60" s="124">
        <f>ASKs!D55</f>
        <v>81203880</v>
      </c>
      <c r="G60" s="62">
        <f>'PLF%'!D55</f>
        <v>72.398720356712019</v>
      </c>
      <c r="H60" s="55">
        <f>Flights!D55</f>
        <v>5682</v>
      </c>
      <c r="J60" s="49"/>
      <c r="K60" s="52"/>
      <c r="M60" s="49"/>
      <c r="N60" s="49"/>
      <c r="O60" s="49"/>
    </row>
    <row r="61" spans="1:15">
      <c r="A61" s="138" t="s">
        <v>145</v>
      </c>
      <c r="B61" s="128" t="str">
        <f>Passengers!B56</f>
        <v>Sydney - Wagga Wagga</v>
      </c>
      <c r="C61" s="123">
        <f>Passengers!D56</f>
        <v>179574</v>
      </c>
      <c r="D61" s="124">
        <f>RPKs!D56</f>
        <v>65903658</v>
      </c>
      <c r="E61" s="124">
        <f>Seats!D56</f>
        <v>269443</v>
      </c>
      <c r="F61" s="124">
        <f>ASKs!D56</f>
        <v>98885581</v>
      </c>
      <c r="G61" s="62">
        <f>'PLF%'!D56</f>
        <v>66.646377898108327</v>
      </c>
      <c r="H61" s="55">
        <f>Flights!D56</f>
        <v>5196</v>
      </c>
      <c r="J61" s="49"/>
      <c r="K61" s="52"/>
      <c r="M61" s="49"/>
      <c r="N61" s="49"/>
      <c r="O61" s="49"/>
    </row>
    <row r="62" spans="1:15">
      <c r="A62" s="138" t="s">
        <v>146</v>
      </c>
      <c r="B62" s="128" t="str">
        <f>Passengers!B57</f>
        <v>Sydney - Tamworth</v>
      </c>
      <c r="C62" s="123">
        <f>Passengers!D57</f>
        <v>176432</v>
      </c>
      <c r="D62" s="124">
        <f>RPKs!D57</f>
        <v>56458240</v>
      </c>
      <c r="E62" s="124">
        <f>Seats!D57</f>
        <v>270052</v>
      </c>
      <c r="F62" s="124">
        <f>ASKs!D57</f>
        <v>86416640</v>
      </c>
      <c r="G62" s="62">
        <f>'PLF%'!D57</f>
        <v>65.332602609867735</v>
      </c>
      <c r="H62" s="55">
        <f>Flights!D57</f>
        <v>4190</v>
      </c>
      <c r="J62" s="49"/>
      <c r="K62" s="52"/>
      <c r="M62" s="49"/>
      <c r="N62" s="49"/>
      <c r="O62" s="49"/>
    </row>
    <row r="63" spans="1:15">
      <c r="A63" s="138" t="s">
        <v>147</v>
      </c>
      <c r="B63" s="128" t="str">
        <f>Passengers!B58</f>
        <v>Brisbane - Bundaberg</v>
      </c>
      <c r="C63" s="123">
        <f>Passengers!D58</f>
        <v>169435</v>
      </c>
      <c r="D63" s="124">
        <f>RPKs!D58</f>
        <v>48627845</v>
      </c>
      <c r="E63" s="124">
        <f>Seats!D58</f>
        <v>238145</v>
      </c>
      <c r="F63" s="124">
        <f>ASKs!D58</f>
        <v>68347615</v>
      </c>
      <c r="G63" s="62">
        <f>'PLF%'!D58</f>
        <v>71.147830103508369</v>
      </c>
      <c r="H63" s="55">
        <f>Flights!D58</f>
        <v>3497</v>
      </c>
      <c r="J63" s="49"/>
      <c r="K63" s="52"/>
      <c r="M63" s="49"/>
      <c r="N63" s="49"/>
      <c r="O63" s="49"/>
    </row>
    <row r="64" spans="1:15">
      <c r="A64" s="138" t="s">
        <v>148</v>
      </c>
      <c r="B64" s="128" t="str">
        <f>Passengers!B59</f>
        <v>Adelaide - Port Lincoln</v>
      </c>
      <c r="C64" s="123">
        <f>Passengers!D59</f>
        <v>169148</v>
      </c>
      <c r="D64" s="124">
        <f>RPKs!D59</f>
        <v>41610408</v>
      </c>
      <c r="E64" s="124">
        <f>Seats!D59</f>
        <v>282438</v>
      </c>
      <c r="F64" s="124">
        <f>ASKs!D59</f>
        <v>69479748</v>
      </c>
      <c r="G64" s="62">
        <f>'PLF%'!D59</f>
        <v>59.888541910082928</v>
      </c>
      <c r="H64" s="55">
        <f>Flights!D59</f>
        <v>7234</v>
      </c>
      <c r="J64" s="49"/>
      <c r="K64" s="52"/>
      <c r="M64" s="49"/>
      <c r="N64" s="49"/>
      <c r="O64" s="49"/>
    </row>
    <row r="65" spans="1:15">
      <c r="A65" s="138" t="s">
        <v>149</v>
      </c>
      <c r="B65" s="128" t="str">
        <f>Passengers!B60</f>
        <v>Sydney - Townsville</v>
      </c>
      <c r="C65" s="123">
        <f>Passengers!D60</f>
        <v>160941</v>
      </c>
      <c r="D65" s="124">
        <f>RPKs!D60</f>
        <v>271990290</v>
      </c>
      <c r="E65" s="124">
        <f>Seats!D60</f>
        <v>204390</v>
      </c>
      <c r="F65" s="124">
        <f>ASKs!D60</f>
        <v>345419100</v>
      </c>
      <c r="G65" s="62">
        <f>'PLF%'!D60</f>
        <v>78.742110670776455</v>
      </c>
      <c r="H65" s="55">
        <f>Flights!D60</f>
        <v>1224</v>
      </c>
      <c r="J65" s="49"/>
      <c r="K65" s="52"/>
      <c r="M65" s="49"/>
      <c r="N65" s="49"/>
      <c r="O65" s="49"/>
    </row>
    <row r="66" spans="1:15">
      <c r="A66" s="138" t="s">
        <v>150</v>
      </c>
      <c r="B66" s="128" t="str">
        <f>Passengers!B61</f>
        <v>Cairns - Townsville</v>
      </c>
      <c r="C66" s="123">
        <f>Passengers!D61</f>
        <v>147863</v>
      </c>
      <c r="D66" s="124">
        <f>RPKs!D61</f>
        <v>41993092</v>
      </c>
      <c r="E66" s="124">
        <f>Seats!D61</f>
        <v>262158</v>
      </c>
      <c r="F66" s="124">
        <f>ASKs!D61</f>
        <v>74452872</v>
      </c>
      <c r="G66" s="62">
        <f>'PLF%'!D61</f>
        <v>56.402245973802053</v>
      </c>
      <c r="H66" s="55">
        <f>Flights!D61</f>
        <v>4293</v>
      </c>
      <c r="J66" s="49"/>
      <c r="K66" s="52"/>
      <c r="M66" s="49"/>
      <c r="N66" s="49"/>
      <c r="O66" s="49"/>
    </row>
    <row r="67" spans="1:15">
      <c r="A67" s="138" t="s">
        <v>151</v>
      </c>
      <c r="B67" s="128" t="str">
        <f>Passengers!B62</f>
        <v>Adelaide - Alice Springs</v>
      </c>
      <c r="C67" s="123">
        <f>Passengers!D62</f>
        <v>127867</v>
      </c>
      <c r="D67" s="124">
        <f>RPKs!D62</f>
        <v>168272972</v>
      </c>
      <c r="E67" s="124">
        <f>Seats!D62</f>
        <v>182976</v>
      </c>
      <c r="F67" s="124">
        <f>ASKs!D62</f>
        <v>240796416</v>
      </c>
      <c r="G67" s="62">
        <f>'PLF%'!D62</f>
        <v>69.881842427422185</v>
      </c>
      <c r="H67" s="55">
        <f>Flights!D62</f>
        <v>1297</v>
      </c>
      <c r="I67" s="138"/>
      <c r="J67" s="49"/>
      <c r="K67" s="52"/>
      <c r="M67" s="49"/>
      <c r="N67" s="49"/>
      <c r="O67" s="49"/>
    </row>
    <row r="68" spans="1:15">
      <c r="A68" s="138" t="s">
        <v>152</v>
      </c>
      <c r="B68" s="128" t="str">
        <f>Passengers!B63</f>
        <v>Brisbane - Mount Isa</v>
      </c>
      <c r="C68" s="123">
        <f>Passengers!D63</f>
        <v>127578</v>
      </c>
      <c r="D68" s="124">
        <f>RPKs!D63</f>
        <v>200680194</v>
      </c>
      <c r="E68" s="124">
        <f>Seats!D63</f>
        <v>177631</v>
      </c>
      <c r="F68" s="124">
        <f>ASKs!D63</f>
        <v>279413563</v>
      </c>
      <c r="G68" s="62">
        <f>'PLF%'!D63</f>
        <v>71.821922975156355</v>
      </c>
      <c r="H68" s="55">
        <f>Flights!D63</f>
        <v>1817</v>
      </c>
      <c r="I68" s="138"/>
      <c r="J68" s="49"/>
      <c r="K68" s="52"/>
      <c r="M68" s="49"/>
      <c r="N68" s="49"/>
      <c r="O68" s="49"/>
    </row>
    <row r="69" spans="1:15">
      <c r="A69" s="138" t="s">
        <v>92</v>
      </c>
      <c r="B69" s="128" t="str">
        <f>Passengers!B64</f>
        <v>Brisbane - Hamilton Island</v>
      </c>
      <c r="C69" s="123">
        <f>Passengers!D64</f>
        <v>123879</v>
      </c>
      <c r="D69" s="124">
        <f>RPKs!D64</f>
        <v>110004552</v>
      </c>
      <c r="E69" s="124">
        <f>Seats!D64</f>
        <v>179037</v>
      </c>
      <c r="F69" s="124">
        <f>ASKs!D64</f>
        <v>158984856</v>
      </c>
      <c r="G69" s="62">
        <f>'PLF%'!D64</f>
        <v>69.191843026860369</v>
      </c>
      <c r="H69" s="55">
        <f>Flights!D64</f>
        <v>1436</v>
      </c>
      <c r="I69" s="138"/>
      <c r="J69" s="49"/>
      <c r="K69" s="52"/>
      <c r="M69" s="49"/>
      <c r="N69" s="49"/>
      <c r="O69" s="49"/>
    </row>
    <row r="70" spans="1:15">
      <c r="A70" s="138" t="s">
        <v>153</v>
      </c>
      <c r="B70" s="128" t="str">
        <f>Passengers!B65</f>
        <v>Armidale - Sydney</v>
      </c>
      <c r="C70" s="123">
        <f>Passengers!D65</f>
        <v>123531</v>
      </c>
      <c r="D70" s="124">
        <f>RPKs!D65</f>
        <v>47188842</v>
      </c>
      <c r="E70" s="124">
        <f>Seats!D65</f>
        <v>177990</v>
      </c>
      <c r="F70" s="124">
        <f>ASKs!D65</f>
        <v>67992180</v>
      </c>
      <c r="G70" s="62">
        <f>'PLF%'!D65</f>
        <v>69.40333726613855</v>
      </c>
      <c r="H70" s="55">
        <f>Flights!D65</f>
        <v>4255</v>
      </c>
      <c r="I70" s="138"/>
      <c r="J70" s="49"/>
      <c r="K70" s="52"/>
      <c r="M70" s="49"/>
      <c r="N70" s="49"/>
      <c r="O70" s="49"/>
    </row>
    <row r="71" spans="1:15">
      <c r="A71" s="138" t="s">
        <v>164</v>
      </c>
      <c r="B71" s="128" t="str">
        <f>Passengers!B66</f>
        <v>Melbourne - Townsville</v>
      </c>
      <c r="C71" s="123">
        <f>Passengers!D66</f>
        <v>120462</v>
      </c>
      <c r="D71" s="124">
        <f>RPKs!D66</f>
        <v>247549410</v>
      </c>
      <c r="E71" s="124">
        <f>Seats!D66</f>
        <v>153915</v>
      </c>
      <c r="F71" s="124">
        <f>ASKs!D66</f>
        <v>316295325</v>
      </c>
      <c r="G71" s="62">
        <f>'PLF%'!D66</f>
        <v>78.265276288860733</v>
      </c>
      <c r="H71" s="55">
        <f>Flights!D66</f>
        <v>857</v>
      </c>
      <c r="I71" s="145" t="s">
        <v>16</v>
      </c>
      <c r="J71" s="49"/>
      <c r="K71" s="52"/>
      <c r="M71" s="49"/>
      <c r="N71" s="49"/>
      <c r="O71" s="49"/>
    </row>
    <row r="72" spans="1:15">
      <c r="A72" s="138" t="s">
        <v>165</v>
      </c>
      <c r="B72" s="128" t="str">
        <f>Passengers!B67</f>
        <v>Alice Springs - Darwin</v>
      </c>
      <c r="C72" s="123">
        <f>Passengers!D67</f>
        <v>113759</v>
      </c>
      <c r="D72" s="124">
        <f>RPKs!D67</f>
        <v>148455495</v>
      </c>
      <c r="E72" s="124">
        <f>Seats!D67</f>
        <v>213309</v>
      </c>
      <c r="F72" s="124">
        <f>ASKs!D67</f>
        <v>278368245</v>
      </c>
      <c r="G72" s="62">
        <f>'PLF%'!D67</f>
        <v>53.330614273190534</v>
      </c>
      <c r="H72" s="55">
        <f>Flights!D67</f>
        <v>1860</v>
      </c>
      <c r="I72" s="146"/>
      <c r="J72" s="49"/>
      <c r="K72" s="52"/>
      <c r="M72" s="49"/>
      <c r="N72" s="49"/>
      <c r="O72" s="49"/>
    </row>
    <row r="73" spans="1:15">
      <c r="A73" s="138" t="s">
        <v>166</v>
      </c>
      <c r="B73" s="128" t="str">
        <f>Passengers!B68</f>
        <v>Proserpine - Sydney</v>
      </c>
      <c r="C73" s="123">
        <f>Passengers!D68</f>
        <v>112873</v>
      </c>
      <c r="D73" s="124">
        <f>RPKs!D68</f>
        <v>171228341</v>
      </c>
      <c r="E73" s="124">
        <f>Seats!D68</f>
        <v>141240</v>
      </c>
      <c r="F73" s="124">
        <f>ASKs!D68</f>
        <v>214261080</v>
      </c>
      <c r="G73" s="62">
        <f>'PLF%'!D68</f>
        <v>79.915746247521952</v>
      </c>
      <c r="H73" s="55">
        <f>Flights!D68</f>
        <v>784</v>
      </c>
      <c r="I73" s="145" t="s">
        <v>71</v>
      </c>
      <c r="J73" s="49"/>
      <c r="K73" s="52"/>
      <c r="M73" s="49"/>
      <c r="N73" s="49"/>
      <c r="O73" s="49"/>
    </row>
    <row r="74" spans="1:15">
      <c r="A74" s="138" t="s">
        <v>167</v>
      </c>
      <c r="B74" s="128" t="str">
        <f>Passengers!B69</f>
        <v>Geraldton - Perth</v>
      </c>
      <c r="C74" s="123">
        <f>Passengers!D69</f>
        <v>111922</v>
      </c>
      <c r="D74" s="124">
        <f>RPKs!D69</f>
        <v>41411140</v>
      </c>
      <c r="E74" s="124">
        <f>Seats!D69</f>
        <v>226240</v>
      </c>
      <c r="F74" s="124">
        <f>ASKs!D69</f>
        <v>83708800</v>
      </c>
      <c r="G74" s="62">
        <f>'PLF%'!D69</f>
        <v>49.470473833097593</v>
      </c>
      <c r="H74" s="55">
        <f>Flights!D69</f>
        <v>2272</v>
      </c>
      <c r="J74" s="49"/>
      <c r="K74" s="52"/>
      <c r="M74" s="49"/>
      <c r="N74" s="49"/>
      <c r="O74" s="49"/>
    </row>
    <row r="75" spans="1:15">
      <c r="B75" s="164"/>
      <c r="C75" s="169"/>
      <c r="D75" s="169"/>
      <c r="E75" s="169"/>
      <c r="F75" s="169"/>
      <c r="G75" s="169"/>
      <c r="H75" s="169"/>
      <c r="J75" s="49"/>
      <c r="K75" s="52"/>
    </row>
    <row r="76" spans="1:15" ht="12.75" customHeight="1">
      <c r="B76" s="165" t="s">
        <v>11</v>
      </c>
      <c r="C76" s="167">
        <f>SUM(C9:C74)</f>
        <v>55275063</v>
      </c>
      <c r="D76" s="167">
        <f>SUM(D9:D74)</f>
        <v>64993397399</v>
      </c>
      <c r="E76" s="167">
        <f>SUM(E9:E74)</f>
        <v>69024494</v>
      </c>
      <c r="F76" s="167">
        <f>SUM(F9:F74)</f>
        <v>80212198795</v>
      </c>
      <c r="G76" s="168">
        <f>D76/F76*100</f>
        <v>81.026824317713803</v>
      </c>
      <c r="H76" s="167">
        <f>SUM(H9:H74)</f>
        <v>466414</v>
      </c>
      <c r="I76" s="145"/>
      <c r="J76" s="2"/>
      <c r="K76" s="52"/>
    </row>
    <row r="77" spans="1:15" ht="12.75" customHeight="1">
      <c r="B77" s="164"/>
      <c r="C77" s="169"/>
      <c r="D77" s="169"/>
      <c r="E77" s="169"/>
      <c r="F77" s="169"/>
      <c r="G77" s="170"/>
      <c r="H77" s="169"/>
      <c r="J77" s="2"/>
      <c r="K77" s="49"/>
    </row>
    <row r="78" spans="1:15" ht="14.25" customHeight="1">
      <c r="B78" s="165" t="s">
        <v>12</v>
      </c>
      <c r="C78" s="167">
        <f>C79-C76</f>
        <v>5489692</v>
      </c>
      <c r="D78" s="167">
        <f>D79-D76</f>
        <v>5875055660</v>
      </c>
      <c r="E78" s="167">
        <f>E79-E76</f>
        <v>8485729</v>
      </c>
      <c r="F78" s="167">
        <f>F79-F76</f>
        <v>8315356303</v>
      </c>
      <c r="G78" s="168">
        <f>D78/F78*100</f>
        <v>70.653083835751062</v>
      </c>
      <c r="H78" s="167">
        <f>H79-H76</f>
        <v>168684</v>
      </c>
      <c r="I78" s="146"/>
      <c r="J78" s="2"/>
      <c r="K78" s="49"/>
    </row>
    <row r="79" spans="1:15">
      <c r="B79" s="166" t="s">
        <v>157</v>
      </c>
      <c r="C79" s="126">
        <f>Passengers!D70</f>
        <v>60764755</v>
      </c>
      <c r="D79" s="172">
        <f>RPKs!D70</f>
        <v>70868453059</v>
      </c>
      <c r="E79" s="172">
        <f>Seats!D70</f>
        <v>77510223</v>
      </c>
      <c r="F79" s="172">
        <f>ASKs!D70</f>
        <v>88527555098</v>
      </c>
      <c r="G79" s="171">
        <f>'PLF%'!D70</f>
        <v>80.052423203768157</v>
      </c>
      <c r="H79" s="126">
        <f>Flights!D70</f>
        <v>635098</v>
      </c>
      <c r="J79" s="2"/>
      <c r="K79" s="49"/>
    </row>
    <row r="80" spans="1:15" ht="12" customHeight="1">
      <c r="A80" s="138" t="s">
        <v>13</v>
      </c>
      <c r="B80" s="2" t="s">
        <v>19</v>
      </c>
      <c r="C80" s="35"/>
      <c r="D80" s="35"/>
      <c r="E80" s="35"/>
      <c r="F80" s="35"/>
      <c r="G80" s="36"/>
      <c r="H80" s="35"/>
      <c r="J80" s="2"/>
    </row>
    <row r="81" spans="1:10" ht="12" customHeight="1">
      <c r="B81" s="2" t="s">
        <v>20</v>
      </c>
      <c r="C81" s="35"/>
      <c r="D81" s="35"/>
      <c r="E81" s="35"/>
      <c r="F81" s="35"/>
      <c r="G81" s="36"/>
      <c r="H81" s="35"/>
      <c r="J81" s="2"/>
    </row>
    <row r="82" spans="1:10" ht="12" customHeight="1">
      <c r="A82" s="138" t="s">
        <v>8</v>
      </c>
      <c r="B82" s="2" t="s">
        <v>14</v>
      </c>
      <c r="C82" s="35"/>
      <c r="D82" s="35"/>
      <c r="E82" s="35"/>
      <c r="F82" s="35"/>
      <c r="G82" s="36"/>
      <c r="H82" s="35"/>
      <c r="J82" s="2"/>
    </row>
    <row r="83" spans="1:10" ht="12" customHeight="1">
      <c r="B83" s="2" t="s">
        <v>15</v>
      </c>
      <c r="C83" s="35"/>
      <c r="D83" s="35"/>
      <c r="E83" s="35"/>
      <c r="F83" s="35"/>
      <c r="G83" s="36"/>
      <c r="H83" s="35"/>
      <c r="J83" s="2"/>
    </row>
    <row r="84" spans="1:10" ht="12" customHeight="1">
      <c r="A84" s="138" t="s">
        <v>16</v>
      </c>
      <c r="B84" s="200" t="s">
        <v>175</v>
      </c>
      <c r="C84" s="145"/>
      <c r="D84" s="145"/>
      <c r="E84" s="145"/>
      <c r="F84" s="17"/>
    </row>
    <row r="85" spans="1:10" ht="12" customHeight="1">
      <c r="A85" s="138" t="s">
        <v>71</v>
      </c>
      <c r="B85" s="200" t="s">
        <v>176</v>
      </c>
      <c r="C85" s="145"/>
      <c r="D85" s="145"/>
      <c r="E85" s="145"/>
      <c r="F85" s="108"/>
      <c r="G85" s="62"/>
      <c r="H85" s="55"/>
    </row>
    <row r="86" spans="1:10" ht="12" customHeight="1">
      <c r="B86" s="200"/>
      <c r="C86" s="145"/>
      <c r="D86" s="145"/>
      <c r="E86" s="142"/>
      <c r="F86" s="109"/>
      <c r="G86" s="62"/>
      <c r="H86" s="55"/>
      <c r="I86" s="145"/>
    </row>
    <row r="87" spans="1:10">
      <c r="B87" s="200"/>
      <c r="C87" s="145"/>
      <c r="D87" s="145"/>
      <c r="E87" s="142"/>
      <c r="F87" s="110"/>
      <c r="G87" s="62"/>
      <c r="H87" s="55"/>
    </row>
    <row r="88" spans="1:10">
      <c r="B88" s="200"/>
      <c r="C88" s="145"/>
      <c r="D88" s="145"/>
      <c r="E88" s="142"/>
      <c r="F88" s="16"/>
      <c r="G88" s="11"/>
    </row>
    <row r="89" spans="1:10">
      <c r="B89" s="200"/>
      <c r="C89" s="145"/>
      <c r="D89" s="145"/>
      <c r="E89" s="142"/>
      <c r="F89" s="16"/>
    </row>
    <row r="90" spans="1:10">
      <c r="B90" s="143"/>
      <c r="C90" s="142"/>
      <c r="D90" s="142"/>
      <c r="E90" s="142"/>
    </row>
    <row r="91" spans="1:10">
      <c r="B91" s="143"/>
      <c r="C91" s="142"/>
      <c r="D91" s="142"/>
      <c r="E91" s="142"/>
    </row>
    <row r="92" spans="1:10">
      <c r="A92" s="173"/>
      <c r="B92" s="174"/>
      <c r="C92" s="175"/>
      <c r="D92" s="174"/>
      <c r="E92" s="35"/>
      <c r="F92" s="35"/>
    </row>
    <row r="93" spans="1:10">
      <c r="A93" s="173"/>
      <c r="B93" s="174"/>
      <c r="C93" s="174"/>
      <c r="D93" s="174"/>
      <c r="E93" s="35"/>
      <c r="F93" s="35"/>
    </row>
    <row r="94" spans="1:10">
      <c r="A94" s="173"/>
      <c r="B94" s="174"/>
      <c r="C94" s="174"/>
      <c r="D94" s="174"/>
      <c r="E94" s="35"/>
      <c r="F94" s="35"/>
    </row>
    <row r="95" spans="1:10">
      <c r="A95" s="2"/>
      <c r="B95" s="2"/>
      <c r="C95" s="35"/>
      <c r="D95" s="35"/>
      <c r="E95" s="35"/>
      <c r="F95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17"/>
  <sheetViews>
    <sheetView zoomScaleNormal="100" workbookViewId="0"/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101" t="s">
        <v>77</v>
      </c>
      <c r="B1" s="95"/>
      <c r="C1" s="95"/>
      <c r="D1" s="89"/>
      <c r="E1" s="108"/>
      <c r="F1" s="94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9"/>
      <c r="B2" s="89"/>
      <c r="C2" s="89"/>
      <c r="D2" s="89"/>
      <c r="E2" s="108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80"/>
      <c r="B3" s="181" t="s">
        <v>17</v>
      </c>
      <c r="C3" s="205" t="s">
        <v>177</v>
      </c>
      <c r="D3" s="205" t="s">
        <v>178</v>
      </c>
      <c r="E3" s="179" t="s">
        <v>21</v>
      </c>
      <c r="F3" s="91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38">
        <v>1</v>
      </c>
      <c r="B4" s="139" t="s">
        <v>23</v>
      </c>
      <c r="C4" s="113">
        <v>8974492</v>
      </c>
      <c r="D4" s="113">
        <v>9250822</v>
      </c>
      <c r="E4" s="144">
        <v>3.079060073818106</v>
      </c>
      <c r="F4" s="90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38">
        <v>2</v>
      </c>
      <c r="B5" s="139" t="s">
        <v>24</v>
      </c>
      <c r="C5" s="113">
        <v>4695740</v>
      </c>
      <c r="D5" s="113">
        <v>4788059</v>
      </c>
      <c r="E5" s="144">
        <v>1.9660160059969247</v>
      </c>
      <c r="F5" s="90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38">
        <v>3</v>
      </c>
      <c r="B6" s="139" t="s">
        <v>25</v>
      </c>
      <c r="C6" s="113">
        <v>3500409</v>
      </c>
      <c r="D6" s="113">
        <v>3556885</v>
      </c>
      <c r="E6" s="144">
        <v>1.6134114613463739</v>
      </c>
      <c r="F6" s="90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38">
        <v>4</v>
      </c>
      <c r="B7" s="139" t="s">
        <v>26</v>
      </c>
      <c r="C7" s="113">
        <v>2712659</v>
      </c>
      <c r="D7" s="113">
        <v>2751593</v>
      </c>
      <c r="E7" s="144">
        <v>1.4352707067124912</v>
      </c>
      <c r="F7" s="90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38">
        <v>5</v>
      </c>
      <c r="B8" s="139" t="s">
        <v>27</v>
      </c>
      <c r="C8" s="113">
        <v>2413416</v>
      </c>
      <c r="D8" s="113">
        <v>2487319</v>
      </c>
      <c r="E8" s="144">
        <v>3.0621741133729121</v>
      </c>
      <c r="F8" s="90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38">
        <v>6</v>
      </c>
      <c r="B9" s="139" t="s">
        <v>28</v>
      </c>
      <c r="C9" s="113">
        <v>2048066</v>
      </c>
      <c r="D9" s="113">
        <v>2057845</v>
      </c>
      <c r="E9" s="144">
        <v>0.47747484700200088</v>
      </c>
      <c r="F9" s="90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38">
        <v>7</v>
      </c>
      <c r="B10" s="139" t="s">
        <v>30</v>
      </c>
      <c r="C10" s="113">
        <v>1992211</v>
      </c>
      <c r="D10" s="113">
        <v>2045631</v>
      </c>
      <c r="E10" s="144">
        <v>2.681442879293408</v>
      </c>
      <c r="F10" s="90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38">
        <v>8</v>
      </c>
      <c r="B11" s="139" t="s">
        <v>29</v>
      </c>
      <c r="C11" s="113">
        <v>1886465</v>
      </c>
      <c r="D11" s="113">
        <v>1908584</v>
      </c>
      <c r="E11" s="144">
        <v>1.1725104891953999</v>
      </c>
      <c r="F11" s="90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38">
        <v>9</v>
      </c>
      <c r="B12" s="139" t="s">
        <v>31</v>
      </c>
      <c r="C12" s="113">
        <v>1737752</v>
      </c>
      <c r="D12" s="113">
        <v>1719947</v>
      </c>
      <c r="E12" s="144">
        <v>-1.0245995976410902</v>
      </c>
      <c r="F12" s="90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38">
        <v>10</v>
      </c>
      <c r="B13" s="139" t="s">
        <v>33</v>
      </c>
      <c r="C13" s="113">
        <v>1598679</v>
      </c>
      <c r="D13" s="113">
        <v>1638627</v>
      </c>
      <c r="E13" s="144">
        <v>2.4988130825512815</v>
      </c>
      <c r="F13" s="90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38">
        <v>11</v>
      </c>
      <c r="B14" s="139" t="s">
        <v>32</v>
      </c>
      <c r="C14" s="113">
        <v>1359595</v>
      </c>
      <c r="D14" s="113">
        <v>1362514</v>
      </c>
      <c r="E14" s="144">
        <v>0.21469628823289288</v>
      </c>
      <c r="F14" s="90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38">
        <v>12</v>
      </c>
      <c r="B15" s="139" t="s">
        <v>35</v>
      </c>
      <c r="C15" s="113">
        <v>1078732</v>
      </c>
      <c r="D15" s="113">
        <v>1150476</v>
      </c>
      <c r="E15" s="144">
        <v>6.6507714613082758</v>
      </c>
      <c r="F15" s="90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38">
        <v>13</v>
      </c>
      <c r="B16" s="139" t="s">
        <v>34</v>
      </c>
      <c r="C16" s="113">
        <v>1124765</v>
      </c>
      <c r="D16" s="113">
        <v>1135079</v>
      </c>
      <c r="E16" s="144">
        <v>0.91699154934586335</v>
      </c>
      <c r="F16" s="90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38">
        <v>14</v>
      </c>
      <c r="B17" s="139" t="s">
        <v>36</v>
      </c>
      <c r="C17" s="113">
        <v>958587</v>
      </c>
      <c r="D17" s="113">
        <v>976920</v>
      </c>
      <c r="E17" s="144">
        <v>1.9125024645650315</v>
      </c>
      <c r="F17" s="90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38">
        <v>15</v>
      </c>
      <c r="B18" s="139" t="s">
        <v>42</v>
      </c>
      <c r="C18" s="113">
        <v>964788</v>
      </c>
      <c r="D18" s="113">
        <v>976100</v>
      </c>
      <c r="E18" s="144">
        <v>1.172485561594879</v>
      </c>
      <c r="F18" s="90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38">
        <v>16</v>
      </c>
      <c r="B19" s="139" t="s">
        <v>37</v>
      </c>
      <c r="C19" s="113">
        <v>955015</v>
      </c>
      <c r="D19" s="113">
        <v>951976</v>
      </c>
      <c r="E19" s="144">
        <v>-0.31821489714821233</v>
      </c>
      <c r="F19" s="90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38">
        <v>17</v>
      </c>
      <c r="B20" s="139" t="s">
        <v>38</v>
      </c>
      <c r="C20" s="113">
        <v>912850</v>
      </c>
      <c r="D20" s="113">
        <v>945695</v>
      </c>
      <c r="E20" s="144">
        <v>3.5980719723941506</v>
      </c>
      <c r="F20" s="90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38">
        <v>18</v>
      </c>
      <c r="B21" s="139" t="s">
        <v>41</v>
      </c>
      <c r="C21" s="113">
        <v>831003</v>
      </c>
      <c r="D21" s="113">
        <v>856844</v>
      </c>
      <c r="E21" s="144">
        <v>3.1096157294257663</v>
      </c>
      <c r="F21" s="90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38">
        <v>19</v>
      </c>
      <c r="B22" s="139" t="s">
        <v>45</v>
      </c>
      <c r="C22" s="113">
        <v>829970</v>
      </c>
      <c r="D22" s="113">
        <v>850342</v>
      </c>
      <c r="E22" s="144">
        <v>2.454546549875297</v>
      </c>
      <c r="F22" s="90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38">
        <v>20</v>
      </c>
      <c r="B23" s="139" t="s">
        <v>39</v>
      </c>
      <c r="C23" s="113">
        <v>675117</v>
      </c>
      <c r="D23" s="113">
        <v>717341</v>
      </c>
      <c r="E23" s="144">
        <v>6.2543233246977925</v>
      </c>
      <c r="F23" s="90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38">
        <v>21</v>
      </c>
      <c r="B24" s="139" t="s">
        <v>47</v>
      </c>
      <c r="C24" s="113">
        <v>634415</v>
      </c>
      <c r="D24" s="113">
        <v>686243</v>
      </c>
      <c r="E24" s="144">
        <v>8.1694159186021764</v>
      </c>
      <c r="F24" s="90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38">
        <v>22</v>
      </c>
      <c r="B25" s="139" t="s">
        <v>44</v>
      </c>
      <c r="C25" s="113">
        <v>615202</v>
      </c>
      <c r="D25" s="113">
        <v>629656</v>
      </c>
      <c r="E25" s="144">
        <v>2.349472205877094</v>
      </c>
      <c r="F25" s="90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38">
        <v>23</v>
      </c>
      <c r="B26" s="139" t="s">
        <v>40</v>
      </c>
      <c r="C26" s="113">
        <v>585472</v>
      </c>
      <c r="D26" s="113">
        <v>618522</v>
      </c>
      <c r="E26" s="144">
        <v>5.6450180367293399</v>
      </c>
      <c r="F26" s="90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38">
        <v>24</v>
      </c>
      <c r="B27" s="139" t="s">
        <v>82</v>
      </c>
      <c r="C27" s="113">
        <v>558533</v>
      </c>
      <c r="D27" s="113">
        <v>612458</v>
      </c>
      <c r="E27" s="144">
        <v>9.6547562990906535</v>
      </c>
      <c r="F27" s="90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38">
        <v>25</v>
      </c>
      <c r="B28" s="139" t="s">
        <v>46</v>
      </c>
      <c r="C28" s="113">
        <v>586982</v>
      </c>
      <c r="D28" s="113">
        <v>584093</v>
      </c>
      <c r="E28" s="144">
        <v>-0.49217863580143856</v>
      </c>
      <c r="F28" s="90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38">
        <v>26</v>
      </c>
      <c r="B29" s="139" t="s">
        <v>43</v>
      </c>
      <c r="C29" s="113">
        <v>540278</v>
      </c>
      <c r="D29" s="113">
        <v>522349</v>
      </c>
      <c r="E29" s="144">
        <v>-3.3184767841740737</v>
      </c>
      <c r="F29" s="89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38">
        <v>27</v>
      </c>
      <c r="B30" s="139" t="s">
        <v>83</v>
      </c>
      <c r="C30" s="113">
        <v>458099</v>
      </c>
      <c r="D30" s="113">
        <v>515801</v>
      </c>
      <c r="E30" s="144">
        <v>12.595967247254414</v>
      </c>
      <c r="F30" s="96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38">
        <v>28</v>
      </c>
      <c r="B31" s="139" t="s">
        <v>48</v>
      </c>
      <c r="C31" s="113">
        <v>469082</v>
      </c>
      <c r="D31" s="113">
        <v>488439</v>
      </c>
      <c r="E31" s="144">
        <v>4.1265706209148938</v>
      </c>
      <c r="F31" s="90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38">
        <v>29</v>
      </c>
      <c r="B32" s="139" t="s">
        <v>69</v>
      </c>
      <c r="C32" s="113">
        <v>461470</v>
      </c>
      <c r="D32" s="113">
        <v>431845</v>
      </c>
      <c r="E32" s="144">
        <v>-6.4197022558346157</v>
      </c>
      <c r="F32" s="90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38">
        <v>30</v>
      </c>
      <c r="B33" s="139" t="s">
        <v>52</v>
      </c>
      <c r="C33" s="113">
        <v>393888</v>
      </c>
      <c r="D33" s="113">
        <v>424912</v>
      </c>
      <c r="E33" s="144">
        <v>7.8763506377447392</v>
      </c>
      <c r="F33" s="90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38">
        <v>31</v>
      </c>
      <c r="B34" s="139" t="s">
        <v>49</v>
      </c>
      <c r="C34" s="113">
        <v>408705</v>
      </c>
      <c r="D34" s="113">
        <v>396051</v>
      </c>
      <c r="E34" s="144">
        <v>-3.0961206738356517</v>
      </c>
      <c r="F34" s="90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38">
        <v>32</v>
      </c>
      <c r="B35" s="139" t="s">
        <v>79</v>
      </c>
      <c r="C35" s="113">
        <v>340684</v>
      </c>
      <c r="D35" s="113">
        <v>346679</v>
      </c>
      <c r="E35" s="144">
        <v>1.7596952014183229</v>
      </c>
      <c r="F35" s="90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38">
        <v>33</v>
      </c>
      <c r="B36" s="139" t="s">
        <v>51</v>
      </c>
      <c r="C36" s="113">
        <v>342202</v>
      </c>
      <c r="D36" s="113">
        <v>346515</v>
      </c>
      <c r="E36" s="140">
        <v>1.2603666840053536</v>
      </c>
      <c r="F36" s="145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38">
        <v>34</v>
      </c>
      <c r="B37" s="139" t="s">
        <v>50</v>
      </c>
      <c r="C37" s="113">
        <v>288933</v>
      </c>
      <c r="D37" s="113">
        <v>343843</v>
      </c>
      <c r="E37" s="144">
        <v>19.004405865719733</v>
      </c>
      <c r="F37" s="146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38">
        <v>35</v>
      </c>
      <c r="B38" s="139" t="s">
        <v>88</v>
      </c>
      <c r="C38" s="113">
        <v>320099</v>
      </c>
      <c r="D38" s="113">
        <v>318073</v>
      </c>
      <c r="E38" s="144">
        <v>-0.63292918753260707</v>
      </c>
      <c r="F38" s="146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38">
        <v>36</v>
      </c>
      <c r="B39" s="139" t="s">
        <v>75</v>
      </c>
      <c r="C39" s="113">
        <v>306263</v>
      </c>
      <c r="D39" s="113">
        <v>302651</v>
      </c>
      <c r="E39" s="144">
        <v>-1.1793785080143537</v>
      </c>
      <c r="F39" s="146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38">
        <v>37</v>
      </c>
      <c r="B40" s="139" t="s">
        <v>70</v>
      </c>
      <c r="C40" s="113">
        <v>292479</v>
      </c>
      <c r="D40" s="113">
        <v>293551</v>
      </c>
      <c r="E40" s="140">
        <v>0.3665220408986628</v>
      </c>
      <c r="F40" s="145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38">
        <v>38</v>
      </c>
      <c r="B41" s="139" t="s">
        <v>56</v>
      </c>
      <c r="C41" s="113">
        <v>290566</v>
      </c>
      <c r="D41" s="113">
        <v>283397</v>
      </c>
      <c r="E41" s="144">
        <v>-2.467253567175788</v>
      </c>
      <c r="F41" s="90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38">
        <v>39</v>
      </c>
      <c r="B42" s="139" t="s">
        <v>54</v>
      </c>
      <c r="C42" s="113">
        <v>228757</v>
      </c>
      <c r="D42" s="113">
        <v>273177</v>
      </c>
      <c r="E42" s="144">
        <v>19.41798502340912</v>
      </c>
      <c r="F42" s="90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38">
        <v>40</v>
      </c>
      <c r="B43" s="139" t="s">
        <v>86</v>
      </c>
      <c r="C43" s="113">
        <v>303038</v>
      </c>
      <c r="D43" s="113">
        <v>265334</v>
      </c>
      <c r="E43" s="144">
        <v>-12.442003973099084</v>
      </c>
      <c r="F43" s="96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38">
        <v>41</v>
      </c>
      <c r="B44" s="139" t="s">
        <v>53</v>
      </c>
      <c r="C44" s="113">
        <v>235636</v>
      </c>
      <c r="D44" s="113">
        <v>255594</v>
      </c>
      <c r="E44" s="144">
        <v>8.469843317659441</v>
      </c>
      <c r="F44" s="90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38">
        <v>42</v>
      </c>
      <c r="B45" s="139" t="s">
        <v>62</v>
      </c>
      <c r="C45" s="113">
        <v>224425</v>
      </c>
      <c r="D45" s="113">
        <v>221836</v>
      </c>
      <c r="E45" s="144">
        <v>-1.153614793360811</v>
      </c>
      <c r="F45" s="90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38">
        <v>43</v>
      </c>
      <c r="B46" s="139" t="s">
        <v>55</v>
      </c>
      <c r="C46" s="113">
        <v>216459</v>
      </c>
      <c r="D46" s="113">
        <v>220099</v>
      </c>
      <c r="E46" s="144">
        <v>1.6816117601947713</v>
      </c>
      <c r="F46" s="89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38">
        <v>44</v>
      </c>
      <c r="B47" s="139" t="s">
        <v>63</v>
      </c>
      <c r="C47" s="113">
        <v>207387</v>
      </c>
      <c r="D47" s="113">
        <v>218543</v>
      </c>
      <c r="E47" s="144">
        <v>5.3793150004580808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38">
        <v>45</v>
      </c>
      <c r="B48" s="139" t="s">
        <v>154</v>
      </c>
      <c r="C48" s="113">
        <v>207056</v>
      </c>
      <c r="D48" s="113">
        <v>216963</v>
      </c>
      <c r="E48" s="144">
        <v>4.7846959276717405</v>
      </c>
      <c r="F48" s="138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38">
        <v>46</v>
      </c>
      <c r="B49" s="139" t="s">
        <v>76</v>
      </c>
      <c r="C49" s="113">
        <v>190426</v>
      </c>
      <c r="D49" s="113">
        <v>203184</v>
      </c>
      <c r="E49" s="144">
        <v>6.6997153750013121</v>
      </c>
      <c r="F49" s="138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38">
        <v>47</v>
      </c>
      <c r="B50" s="139" t="s">
        <v>80</v>
      </c>
      <c r="C50" s="113">
        <v>233511</v>
      </c>
      <c r="D50" s="113">
        <v>199958</v>
      </c>
      <c r="E50" s="144">
        <v>-14.368916239491931</v>
      </c>
      <c r="F50" s="138"/>
      <c r="G50" s="88"/>
      <c r="H50" s="65"/>
      <c r="I50" s="93"/>
      <c r="J50" s="88"/>
      <c r="K50" s="65"/>
      <c r="L50" s="66"/>
      <c r="M50" s="64"/>
      <c r="N50" s="87"/>
      <c r="O50" s="88"/>
      <c r="P50" s="65"/>
      <c r="Q50" s="66"/>
      <c r="R50" s="64"/>
      <c r="S50" s="87"/>
      <c r="T50" s="88"/>
      <c r="U50" s="65"/>
      <c r="V50" s="66"/>
      <c r="W50" s="64"/>
      <c r="X50" s="87"/>
      <c r="Y50" s="88"/>
      <c r="Z50" s="65"/>
      <c r="AA50" s="66"/>
      <c r="AB50" s="64"/>
      <c r="AC50" s="87"/>
      <c r="AD50" s="88"/>
      <c r="AE50" s="65"/>
      <c r="AF50" s="66"/>
      <c r="AG50" s="64"/>
      <c r="AH50" s="87"/>
      <c r="AI50" s="88"/>
      <c r="AJ50" s="65"/>
      <c r="AK50" s="66"/>
      <c r="AL50" s="64"/>
      <c r="AM50" s="87"/>
      <c r="AN50" s="88"/>
      <c r="AO50" s="65"/>
      <c r="AP50" s="66"/>
      <c r="AQ50" s="64"/>
      <c r="AR50" s="87"/>
      <c r="AS50" s="88"/>
      <c r="AT50" s="65"/>
      <c r="AU50" s="66"/>
      <c r="AV50" s="64"/>
      <c r="AW50" s="87"/>
      <c r="AX50" s="88"/>
      <c r="AY50" s="65"/>
      <c r="AZ50" s="66"/>
      <c r="BA50" s="64"/>
      <c r="BB50" s="87"/>
      <c r="BC50" s="88"/>
      <c r="BD50" s="65"/>
      <c r="BE50" s="66"/>
      <c r="BF50" s="64"/>
      <c r="BG50" s="87"/>
      <c r="BH50" s="88"/>
      <c r="BI50" s="65"/>
      <c r="BJ50" s="66"/>
      <c r="BL50" s="79"/>
      <c r="BM50" s="80"/>
      <c r="BN50" s="81"/>
      <c r="BO50" s="78"/>
      <c r="BQ50" s="79"/>
      <c r="BR50" s="80"/>
      <c r="BS50" s="81"/>
      <c r="BT50" s="78"/>
      <c r="BV50" s="79"/>
      <c r="BW50" s="80"/>
      <c r="BX50" s="81"/>
      <c r="BY50" s="78"/>
      <c r="CA50" s="79"/>
      <c r="CB50" s="80"/>
      <c r="CC50" s="81"/>
      <c r="CD50" s="78"/>
      <c r="CF50" s="79"/>
      <c r="CG50" s="80"/>
      <c r="CH50" s="81"/>
      <c r="CI50" s="78"/>
      <c r="CK50" s="79"/>
      <c r="CL50" s="80"/>
      <c r="CM50" s="81"/>
      <c r="CN50" s="78"/>
      <c r="CP50" s="79"/>
      <c r="CQ50" s="80"/>
      <c r="CR50" s="81"/>
      <c r="CS50" s="78"/>
      <c r="CU50" s="79"/>
      <c r="CV50" s="80"/>
      <c r="CW50" s="81"/>
      <c r="CX50" s="78"/>
      <c r="CZ50" s="79"/>
      <c r="DA50" s="80"/>
      <c r="DB50" s="81"/>
      <c r="DC50" s="78"/>
      <c r="DE50" s="79"/>
      <c r="DF50" s="80"/>
      <c r="DG50" s="81"/>
      <c r="DH50" s="78"/>
      <c r="DJ50" s="79"/>
      <c r="DK50" s="80"/>
      <c r="DL50" s="81"/>
      <c r="DM50" s="78"/>
      <c r="DO50" s="79"/>
      <c r="DP50" s="80"/>
      <c r="DQ50" s="81"/>
      <c r="DR50" s="78"/>
      <c r="DT50" s="79"/>
      <c r="DU50" s="80"/>
      <c r="DV50" s="81"/>
      <c r="DW50" s="78"/>
      <c r="DY50" s="79"/>
      <c r="DZ50" s="80"/>
      <c r="EA50" s="81"/>
      <c r="EB50" s="78"/>
      <c r="ED50" s="79"/>
      <c r="EE50" s="80"/>
      <c r="EF50" s="81"/>
      <c r="EG50" s="78"/>
      <c r="EI50" s="79"/>
      <c r="EJ50" s="80"/>
      <c r="EK50" s="81"/>
      <c r="EL50" s="78"/>
      <c r="EN50" s="79"/>
      <c r="EO50" s="80"/>
      <c r="EP50" s="81"/>
      <c r="EQ50" s="78"/>
      <c r="ES50" s="79"/>
      <c r="ET50" s="80"/>
      <c r="EU50" s="81"/>
      <c r="EV50" s="78"/>
      <c r="EX50" s="79"/>
      <c r="EY50" s="80"/>
      <c r="EZ50" s="81"/>
      <c r="FA50" s="78"/>
      <c r="FC50" s="79"/>
      <c r="FD50" s="80"/>
      <c r="FE50" s="81"/>
      <c r="FF50" s="78"/>
      <c r="FH50" s="79"/>
      <c r="FI50" s="80"/>
      <c r="FJ50" s="81"/>
      <c r="FK50" s="78"/>
      <c r="FM50" s="79"/>
      <c r="FN50" s="80"/>
      <c r="FO50" s="81"/>
      <c r="FP50" s="78"/>
      <c r="FR50" s="79"/>
      <c r="FS50" s="80"/>
      <c r="FT50" s="81"/>
      <c r="FU50" s="78"/>
      <c r="FW50" s="79"/>
      <c r="FX50" s="80"/>
      <c r="FY50" s="81"/>
      <c r="FZ50" s="78"/>
      <c r="GB50" s="79"/>
      <c r="GC50" s="80"/>
      <c r="GD50" s="81"/>
      <c r="GE50" s="78"/>
      <c r="GG50" s="79"/>
      <c r="GH50" s="80"/>
      <c r="GI50" s="81"/>
      <c r="GJ50" s="78"/>
      <c r="GL50" s="79"/>
      <c r="GM50" s="80"/>
      <c r="GN50" s="81"/>
      <c r="GO50" s="78"/>
      <c r="GQ50" s="79"/>
      <c r="GR50" s="80"/>
      <c r="GS50" s="81"/>
      <c r="GT50" s="78"/>
      <c r="GV50" s="79"/>
      <c r="GW50" s="80"/>
      <c r="GX50" s="81"/>
      <c r="GY50" s="78"/>
      <c r="HA50" s="79"/>
      <c r="HB50" s="80"/>
      <c r="HC50" s="81"/>
      <c r="HD50" s="78"/>
      <c r="HF50" s="79"/>
      <c r="HG50" s="80"/>
      <c r="HH50" s="81"/>
      <c r="HI50" s="78"/>
      <c r="HK50" s="79"/>
      <c r="HL50" s="80"/>
      <c r="HM50" s="81"/>
      <c r="HN50" s="78"/>
      <c r="HP50" s="79"/>
      <c r="HQ50" s="80"/>
      <c r="HR50" s="81"/>
      <c r="HS50" s="78"/>
      <c r="HU50" s="79"/>
      <c r="HV50" s="80"/>
      <c r="HW50" s="81"/>
      <c r="HX50" s="78"/>
      <c r="HZ50" s="79"/>
      <c r="IA50" s="80"/>
      <c r="IB50" s="81"/>
      <c r="IC50" s="78"/>
      <c r="IE50" s="79"/>
      <c r="IF50" s="80"/>
      <c r="IG50" s="81"/>
      <c r="IH50" s="78"/>
    </row>
    <row r="51" spans="1:242" s="64" customFormat="1">
      <c r="A51" s="138">
        <v>48</v>
      </c>
      <c r="B51" s="139" t="s">
        <v>85</v>
      </c>
      <c r="C51" s="113">
        <v>190390</v>
      </c>
      <c r="D51" s="113">
        <v>196180</v>
      </c>
      <c r="E51" s="144">
        <v>3.0411261095645781</v>
      </c>
      <c r="F51" s="138"/>
      <c r="G51" s="88"/>
      <c r="H51" s="65"/>
      <c r="I51" s="66"/>
      <c r="J51" s="88"/>
      <c r="K51" s="65"/>
      <c r="L51" s="66"/>
      <c r="N51" s="87"/>
      <c r="O51" s="88"/>
      <c r="P51" s="65"/>
      <c r="Q51" s="66"/>
      <c r="S51" s="87"/>
      <c r="T51" s="88"/>
      <c r="U51" s="65"/>
      <c r="V51" s="66"/>
      <c r="X51" s="87"/>
      <c r="Y51" s="88"/>
      <c r="Z51" s="65"/>
      <c r="AA51" s="66"/>
      <c r="AC51" s="87"/>
      <c r="AD51" s="88"/>
      <c r="AE51" s="65"/>
      <c r="AF51" s="66"/>
      <c r="AH51" s="87"/>
      <c r="AI51" s="88"/>
      <c r="AJ51" s="65"/>
      <c r="AK51" s="66"/>
      <c r="AM51" s="87"/>
      <c r="AN51" s="88"/>
      <c r="AO51" s="65"/>
      <c r="AP51" s="66"/>
      <c r="AR51" s="87"/>
      <c r="AS51" s="88"/>
      <c r="AT51" s="65"/>
      <c r="AU51" s="66"/>
      <c r="AW51" s="87"/>
      <c r="AX51" s="88"/>
      <c r="AY51" s="65"/>
      <c r="AZ51" s="66"/>
      <c r="BB51" s="87"/>
      <c r="BC51" s="88"/>
      <c r="BD51" s="65"/>
      <c r="BE51" s="66"/>
      <c r="BG51" s="87"/>
      <c r="BH51" s="88"/>
      <c r="BI51" s="65"/>
      <c r="BJ51" s="66"/>
      <c r="BL51" s="87"/>
      <c r="BM51" s="88"/>
      <c r="BN51" s="65"/>
      <c r="BO51" s="66"/>
      <c r="BQ51" s="87"/>
      <c r="BR51" s="88"/>
      <c r="BS51" s="65"/>
      <c r="BT51" s="66"/>
      <c r="BV51" s="87"/>
      <c r="BW51" s="88"/>
      <c r="BX51" s="65"/>
      <c r="BY51" s="66"/>
      <c r="CA51" s="87"/>
      <c r="CB51" s="88"/>
      <c r="CC51" s="65"/>
      <c r="CD51" s="66"/>
      <c r="CF51" s="87"/>
      <c r="CG51" s="88"/>
      <c r="CH51" s="65"/>
      <c r="CI51" s="66"/>
      <c r="CK51" s="87"/>
      <c r="CL51" s="88"/>
      <c r="CM51" s="65"/>
      <c r="CN51" s="66"/>
      <c r="CP51" s="87"/>
      <c r="CQ51" s="88"/>
      <c r="CR51" s="65"/>
      <c r="CS51" s="66"/>
      <c r="CU51" s="87"/>
      <c r="CV51" s="88"/>
      <c r="CW51" s="65"/>
      <c r="CX51" s="66"/>
      <c r="CZ51" s="87"/>
      <c r="DA51" s="88"/>
      <c r="DB51" s="65"/>
      <c r="DC51" s="66"/>
      <c r="DE51" s="87"/>
      <c r="DF51" s="88"/>
      <c r="DG51" s="65"/>
      <c r="DH51" s="66"/>
      <c r="DJ51" s="87"/>
      <c r="DK51" s="88"/>
      <c r="DL51" s="65"/>
      <c r="DM51" s="66"/>
      <c r="DO51" s="87"/>
      <c r="DP51" s="88"/>
      <c r="DQ51" s="65"/>
      <c r="DR51" s="66"/>
      <c r="DT51" s="87"/>
      <c r="DU51" s="88"/>
      <c r="DV51" s="65"/>
      <c r="DW51" s="66"/>
      <c r="DY51" s="87"/>
      <c r="DZ51" s="88"/>
      <c r="EA51" s="65"/>
      <c r="EB51" s="66"/>
      <c r="ED51" s="87"/>
      <c r="EE51" s="88"/>
      <c r="EF51" s="65"/>
      <c r="EG51" s="66"/>
      <c r="EI51" s="87"/>
      <c r="EJ51" s="88"/>
      <c r="EK51" s="65"/>
      <c r="EL51" s="66"/>
      <c r="EN51" s="87"/>
      <c r="EO51" s="88"/>
      <c r="EP51" s="65"/>
      <c r="EQ51" s="66"/>
      <c r="ES51" s="87"/>
      <c r="ET51" s="88"/>
      <c r="EU51" s="65"/>
      <c r="EV51" s="66"/>
      <c r="EX51" s="87"/>
      <c r="EY51" s="88"/>
      <c r="EZ51" s="65"/>
      <c r="FA51" s="66"/>
      <c r="FC51" s="87"/>
      <c r="FD51" s="88"/>
      <c r="FE51" s="65"/>
      <c r="FF51" s="66"/>
      <c r="FH51" s="87"/>
      <c r="FI51" s="88"/>
      <c r="FJ51" s="65"/>
      <c r="FK51" s="66"/>
      <c r="FM51" s="87"/>
      <c r="FN51" s="88"/>
      <c r="FO51" s="65"/>
      <c r="FP51" s="66"/>
      <c r="FR51" s="87"/>
      <c r="FS51" s="88"/>
      <c r="FT51" s="65"/>
      <c r="FU51" s="66"/>
      <c r="FW51" s="87"/>
      <c r="FX51" s="88"/>
      <c r="FY51" s="65"/>
      <c r="FZ51" s="66"/>
      <c r="GB51" s="87"/>
      <c r="GC51" s="88"/>
      <c r="GD51" s="65"/>
      <c r="GE51" s="66"/>
      <c r="GG51" s="87"/>
      <c r="GH51" s="88"/>
      <c r="GI51" s="65"/>
      <c r="GJ51" s="66"/>
      <c r="GL51" s="87"/>
      <c r="GM51" s="88"/>
      <c r="GN51" s="65"/>
      <c r="GO51" s="66"/>
      <c r="GQ51" s="87"/>
      <c r="GR51" s="88"/>
      <c r="GS51" s="65"/>
      <c r="GT51" s="66"/>
      <c r="GV51" s="87"/>
      <c r="GW51" s="88"/>
      <c r="GX51" s="65"/>
      <c r="GY51" s="66"/>
      <c r="HA51" s="87"/>
      <c r="HB51" s="88"/>
      <c r="HC51" s="65"/>
      <c r="HD51" s="66"/>
      <c r="HF51" s="87"/>
      <c r="HG51" s="88"/>
      <c r="HH51" s="65"/>
      <c r="HI51" s="66"/>
      <c r="HK51" s="87"/>
      <c r="HL51" s="88"/>
      <c r="HM51" s="65"/>
      <c r="HN51" s="66"/>
      <c r="HP51" s="87"/>
      <c r="HQ51" s="88"/>
      <c r="HR51" s="65"/>
      <c r="HS51" s="66"/>
      <c r="HU51" s="87"/>
      <c r="HV51" s="88"/>
      <c r="HW51" s="65"/>
      <c r="HX51" s="66"/>
      <c r="HZ51" s="87"/>
      <c r="IA51" s="88"/>
      <c r="IB51" s="65"/>
      <c r="IC51" s="66"/>
      <c r="IE51" s="87"/>
      <c r="IF51" s="88"/>
      <c r="IG51" s="65"/>
      <c r="IH51" s="66"/>
    </row>
    <row r="52" spans="1:242" s="59" customFormat="1">
      <c r="A52" s="138">
        <v>49</v>
      </c>
      <c r="B52" s="139" t="s">
        <v>89</v>
      </c>
      <c r="C52" s="113">
        <v>197338</v>
      </c>
      <c r="D52" s="113">
        <v>195640</v>
      </c>
      <c r="E52" s="144">
        <v>-0.86045262443117909</v>
      </c>
      <c r="F52" s="138"/>
      <c r="G52" s="88"/>
      <c r="H52" s="65"/>
      <c r="I52" s="66"/>
      <c r="J52" s="88"/>
      <c r="K52" s="65"/>
      <c r="L52" s="66"/>
      <c r="M52" s="64"/>
      <c r="N52" s="87"/>
      <c r="O52" s="88"/>
      <c r="P52" s="65"/>
      <c r="Q52" s="66"/>
      <c r="R52" s="64"/>
      <c r="S52" s="87"/>
      <c r="T52" s="88"/>
      <c r="U52" s="65"/>
      <c r="V52" s="66"/>
      <c r="W52" s="64"/>
      <c r="X52" s="87"/>
      <c r="Y52" s="88"/>
      <c r="Z52" s="65"/>
      <c r="AA52" s="66"/>
      <c r="AB52" s="64"/>
      <c r="AC52" s="87"/>
      <c r="AD52" s="88"/>
      <c r="AE52" s="65"/>
      <c r="AF52" s="66"/>
      <c r="AG52" s="64"/>
      <c r="AH52" s="87"/>
      <c r="AI52" s="88"/>
      <c r="AJ52" s="65"/>
      <c r="AK52" s="66"/>
      <c r="AL52" s="64"/>
      <c r="AM52" s="87"/>
      <c r="AN52" s="88"/>
      <c r="AO52" s="65"/>
      <c r="AP52" s="66"/>
      <c r="AQ52" s="64"/>
      <c r="AR52" s="87"/>
      <c r="AS52" s="88"/>
      <c r="AT52" s="65"/>
      <c r="AU52" s="66"/>
      <c r="AV52" s="64"/>
      <c r="AW52" s="87"/>
      <c r="AX52" s="88"/>
      <c r="AY52" s="65"/>
      <c r="AZ52" s="66"/>
      <c r="BA52" s="64"/>
      <c r="BB52" s="87"/>
      <c r="BC52" s="88"/>
      <c r="BD52" s="65"/>
      <c r="BE52" s="66"/>
      <c r="BF52" s="64"/>
      <c r="BG52" s="87"/>
      <c r="BH52" s="88"/>
      <c r="BI52" s="65"/>
      <c r="BJ52" s="66"/>
      <c r="BL52" s="83"/>
      <c r="BM52" s="84"/>
      <c r="BN52" s="85"/>
      <c r="BO52" s="82"/>
      <c r="BQ52" s="83"/>
      <c r="BR52" s="84"/>
      <c r="BS52" s="85"/>
      <c r="BT52" s="82"/>
      <c r="BV52" s="83"/>
      <c r="BW52" s="84"/>
      <c r="BX52" s="85"/>
      <c r="BY52" s="82"/>
      <c r="CA52" s="83"/>
      <c r="CB52" s="84"/>
      <c r="CC52" s="85"/>
      <c r="CD52" s="82"/>
      <c r="CF52" s="83"/>
      <c r="CG52" s="84"/>
      <c r="CH52" s="85"/>
      <c r="CI52" s="82"/>
      <c r="CK52" s="83"/>
      <c r="CL52" s="84"/>
      <c r="CM52" s="85"/>
      <c r="CN52" s="82"/>
      <c r="CP52" s="83"/>
      <c r="CQ52" s="84"/>
      <c r="CR52" s="85"/>
      <c r="CS52" s="82"/>
      <c r="CU52" s="83"/>
      <c r="CV52" s="84"/>
      <c r="CW52" s="85"/>
      <c r="CX52" s="82"/>
      <c r="CZ52" s="83"/>
      <c r="DA52" s="84"/>
      <c r="DB52" s="85"/>
      <c r="DC52" s="82"/>
      <c r="DE52" s="83"/>
      <c r="DF52" s="84"/>
      <c r="DG52" s="85"/>
      <c r="DH52" s="82"/>
      <c r="DJ52" s="83"/>
      <c r="DK52" s="84"/>
      <c r="DL52" s="85"/>
      <c r="DM52" s="82"/>
      <c r="DO52" s="83"/>
      <c r="DP52" s="84"/>
      <c r="DQ52" s="85"/>
      <c r="DR52" s="82"/>
      <c r="DT52" s="83"/>
      <c r="DU52" s="84"/>
      <c r="DV52" s="85"/>
      <c r="DW52" s="82"/>
      <c r="DY52" s="83"/>
      <c r="DZ52" s="84"/>
      <c r="EA52" s="85"/>
      <c r="EB52" s="82"/>
      <c r="ED52" s="83"/>
      <c r="EE52" s="84"/>
      <c r="EF52" s="85"/>
      <c r="EG52" s="82"/>
      <c r="EI52" s="83"/>
      <c r="EJ52" s="84"/>
      <c r="EK52" s="85"/>
      <c r="EL52" s="82"/>
      <c r="EN52" s="83"/>
      <c r="EO52" s="84"/>
      <c r="EP52" s="85"/>
      <c r="EQ52" s="82"/>
      <c r="ES52" s="83"/>
      <c r="ET52" s="84"/>
      <c r="EU52" s="85"/>
      <c r="EV52" s="82"/>
      <c r="EX52" s="83"/>
      <c r="EY52" s="84"/>
      <c r="EZ52" s="85"/>
      <c r="FA52" s="82"/>
      <c r="FC52" s="83"/>
      <c r="FD52" s="84"/>
      <c r="FE52" s="85"/>
      <c r="FF52" s="82"/>
      <c r="FH52" s="83"/>
      <c r="FI52" s="84"/>
      <c r="FJ52" s="85"/>
      <c r="FK52" s="82"/>
      <c r="FM52" s="83"/>
      <c r="FN52" s="84"/>
      <c r="FO52" s="85"/>
      <c r="FP52" s="82"/>
      <c r="FR52" s="83"/>
      <c r="FS52" s="84"/>
      <c r="FT52" s="85"/>
      <c r="FU52" s="82"/>
      <c r="FW52" s="83"/>
      <c r="FX52" s="84"/>
      <c r="FY52" s="85"/>
      <c r="FZ52" s="82"/>
      <c r="GB52" s="83"/>
      <c r="GC52" s="84"/>
      <c r="GD52" s="85"/>
      <c r="GE52" s="82"/>
      <c r="GG52" s="83"/>
      <c r="GH52" s="84"/>
      <c r="GI52" s="85"/>
      <c r="GJ52" s="82"/>
      <c r="GL52" s="83"/>
      <c r="GM52" s="84"/>
      <c r="GN52" s="85"/>
      <c r="GO52" s="82"/>
      <c r="GQ52" s="83"/>
      <c r="GR52" s="84"/>
      <c r="GS52" s="85"/>
      <c r="GT52" s="82"/>
      <c r="GV52" s="83"/>
      <c r="GW52" s="84"/>
      <c r="GX52" s="85"/>
      <c r="GY52" s="82"/>
      <c r="HA52" s="83"/>
      <c r="HB52" s="84"/>
      <c r="HC52" s="85"/>
      <c r="HD52" s="82"/>
      <c r="HF52" s="83"/>
      <c r="HG52" s="84"/>
      <c r="HH52" s="85"/>
      <c r="HI52" s="82"/>
      <c r="HK52" s="83"/>
      <c r="HL52" s="84"/>
      <c r="HM52" s="85"/>
      <c r="HN52" s="82"/>
      <c r="HP52" s="83"/>
      <c r="HQ52" s="84"/>
      <c r="HR52" s="85"/>
      <c r="HS52" s="82"/>
      <c r="HU52" s="83"/>
      <c r="HV52" s="84"/>
      <c r="HW52" s="85"/>
      <c r="HX52" s="82"/>
      <c r="HZ52" s="83"/>
      <c r="IA52" s="84"/>
      <c r="IB52" s="85"/>
      <c r="IC52" s="82"/>
      <c r="IE52" s="83"/>
      <c r="IF52" s="84"/>
      <c r="IG52" s="85"/>
      <c r="IH52" s="82"/>
    </row>
    <row r="53" spans="1:242" s="64" customFormat="1">
      <c r="A53" s="138">
        <v>50</v>
      </c>
      <c r="B53" s="139" t="s">
        <v>57</v>
      </c>
      <c r="C53" s="113">
        <v>175251</v>
      </c>
      <c r="D53" s="113">
        <v>190203</v>
      </c>
      <c r="E53" s="144">
        <v>8.5317630141910747</v>
      </c>
      <c r="F53" s="138"/>
      <c r="G53" s="88"/>
      <c r="H53" s="65"/>
      <c r="I53" s="66"/>
      <c r="J53" s="88"/>
      <c r="K53" s="65"/>
      <c r="L53" s="66"/>
      <c r="N53" s="87"/>
      <c r="O53" s="88"/>
      <c r="P53" s="65"/>
      <c r="Q53" s="66"/>
      <c r="S53" s="87"/>
      <c r="T53" s="88"/>
      <c r="U53" s="65"/>
      <c r="V53" s="66"/>
      <c r="X53" s="87"/>
      <c r="Y53" s="88"/>
      <c r="Z53" s="65"/>
      <c r="AA53" s="66"/>
      <c r="AC53" s="87"/>
      <c r="AD53" s="88"/>
      <c r="AE53" s="65"/>
      <c r="AF53" s="66"/>
      <c r="AH53" s="87"/>
      <c r="AI53" s="88"/>
      <c r="AJ53" s="65"/>
      <c r="AK53" s="66"/>
      <c r="AM53" s="87"/>
      <c r="AN53" s="88"/>
      <c r="AO53" s="65"/>
      <c r="AP53" s="66"/>
      <c r="AR53" s="87"/>
      <c r="AS53" s="88"/>
      <c r="AT53" s="65"/>
      <c r="AU53" s="66"/>
      <c r="AW53" s="87"/>
      <c r="AX53" s="88"/>
      <c r="AY53" s="65"/>
      <c r="AZ53" s="66"/>
      <c r="BB53" s="87"/>
      <c r="BC53" s="88"/>
      <c r="BD53" s="65"/>
      <c r="BE53" s="66"/>
      <c r="BG53" s="87"/>
      <c r="BH53" s="88"/>
      <c r="BI53" s="65"/>
      <c r="BJ53" s="66"/>
      <c r="BL53" s="87"/>
      <c r="BM53" s="88"/>
      <c r="BN53" s="65"/>
      <c r="BO53" s="66"/>
      <c r="BQ53" s="87"/>
      <c r="BR53" s="88"/>
      <c r="BS53" s="65"/>
      <c r="BT53" s="66"/>
      <c r="BV53" s="87"/>
      <c r="BW53" s="88"/>
      <c r="BX53" s="65"/>
      <c r="BY53" s="66"/>
      <c r="CA53" s="87"/>
      <c r="CB53" s="88"/>
      <c r="CC53" s="65"/>
      <c r="CD53" s="66"/>
      <c r="CF53" s="87"/>
      <c r="CG53" s="88"/>
      <c r="CH53" s="65"/>
      <c r="CI53" s="66"/>
      <c r="CK53" s="87"/>
      <c r="CL53" s="88"/>
      <c r="CM53" s="65"/>
      <c r="CN53" s="66"/>
      <c r="CP53" s="87"/>
      <c r="CQ53" s="88"/>
      <c r="CR53" s="65"/>
      <c r="CS53" s="66"/>
      <c r="CU53" s="87"/>
      <c r="CV53" s="88"/>
      <c r="CW53" s="65"/>
      <c r="CX53" s="66"/>
      <c r="CZ53" s="87"/>
      <c r="DA53" s="88"/>
      <c r="DB53" s="65"/>
      <c r="DC53" s="66"/>
      <c r="DE53" s="87"/>
      <c r="DF53" s="88"/>
      <c r="DG53" s="65"/>
      <c r="DH53" s="66"/>
      <c r="DJ53" s="87"/>
      <c r="DK53" s="88"/>
      <c r="DL53" s="65"/>
      <c r="DM53" s="66"/>
      <c r="DO53" s="87"/>
      <c r="DP53" s="88"/>
      <c r="DQ53" s="65"/>
      <c r="DR53" s="66"/>
      <c r="DT53" s="87"/>
      <c r="DU53" s="88"/>
      <c r="DV53" s="65"/>
      <c r="DW53" s="66"/>
      <c r="DY53" s="87"/>
      <c r="DZ53" s="88"/>
      <c r="EA53" s="65"/>
      <c r="EB53" s="66"/>
      <c r="ED53" s="87"/>
      <c r="EE53" s="88"/>
      <c r="EF53" s="65"/>
      <c r="EG53" s="66"/>
      <c r="EI53" s="87"/>
      <c r="EJ53" s="88"/>
      <c r="EK53" s="65"/>
      <c r="EL53" s="66"/>
      <c r="EN53" s="87"/>
      <c r="EO53" s="88"/>
      <c r="EP53" s="65"/>
      <c r="EQ53" s="66"/>
      <c r="ES53" s="87"/>
      <c r="ET53" s="88"/>
      <c r="EU53" s="65"/>
      <c r="EV53" s="66"/>
      <c r="EX53" s="87"/>
      <c r="EY53" s="88"/>
      <c r="EZ53" s="65"/>
      <c r="FA53" s="66"/>
      <c r="FC53" s="87"/>
      <c r="FD53" s="88"/>
      <c r="FE53" s="65"/>
      <c r="FF53" s="66"/>
      <c r="FH53" s="87"/>
      <c r="FI53" s="88"/>
      <c r="FJ53" s="65"/>
      <c r="FK53" s="66"/>
      <c r="FM53" s="87"/>
      <c r="FN53" s="88"/>
      <c r="FO53" s="65"/>
      <c r="FP53" s="66"/>
      <c r="FR53" s="87"/>
      <c r="FS53" s="88"/>
      <c r="FT53" s="65"/>
      <c r="FU53" s="66"/>
      <c r="FW53" s="87"/>
      <c r="FX53" s="88"/>
      <c r="FY53" s="65"/>
      <c r="FZ53" s="66"/>
      <c r="GB53" s="87"/>
      <c r="GC53" s="88"/>
      <c r="GD53" s="65"/>
      <c r="GE53" s="66"/>
      <c r="GG53" s="87"/>
      <c r="GH53" s="88"/>
      <c r="GI53" s="65"/>
      <c r="GJ53" s="66"/>
      <c r="GL53" s="87"/>
      <c r="GM53" s="88"/>
      <c r="GN53" s="65"/>
      <c r="GO53" s="66"/>
      <c r="GQ53" s="87"/>
      <c r="GR53" s="88"/>
      <c r="GS53" s="65"/>
      <c r="GT53" s="66"/>
      <c r="GV53" s="87"/>
      <c r="GW53" s="88"/>
      <c r="GX53" s="65"/>
      <c r="GY53" s="66"/>
      <c r="HA53" s="87"/>
      <c r="HB53" s="88"/>
      <c r="HC53" s="65"/>
      <c r="HD53" s="66"/>
      <c r="HF53" s="87"/>
      <c r="HG53" s="88"/>
      <c r="HH53" s="65"/>
      <c r="HI53" s="66"/>
      <c r="HK53" s="87"/>
      <c r="HL53" s="88"/>
      <c r="HM53" s="65"/>
      <c r="HN53" s="66"/>
      <c r="HP53" s="87"/>
      <c r="HQ53" s="88"/>
      <c r="HR53" s="65"/>
      <c r="HS53" s="66"/>
      <c r="HU53" s="87"/>
      <c r="HV53" s="88"/>
      <c r="HW53" s="65"/>
      <c r="HX53" s="66"/>
      <c r="HZ53" s="87"/>
      <c r="IA53" s="88"/>
      <c r="IB53" s="65"/>
      <c r="IC53" s="66"/>
      <c r="IE53" s="87"/>
      <c r="IF53" s="88"/>
      <c r="IG53" s="65"/>
      <c r="IH53" s="66"/>
    </row>
    <row r="54" spans="1:242" s="64" customFormat="1">
      <c r="A54" s="138">
        <v>51</v>
      </c>
      <c r="B54" s="139" t="s">
        <v>66</v>
      </c>
      <c r="C54" s="113">
        <v>192860</v>
      </c>
      <c r="D54" s="113">
        <v>189764</v>
      </c>
      <c r="E54" s="144">
        <v>-1.6053095509696154</v>
      </c>
      <c r="F54" s="146"/>
      <c r="G54" s="88"/>
      <c r="H54" s="65"/>
      <c r="I54" s="66"/>
      <c r="J54" s="88"/>
      <c r="K54" s="65"/>
      <c r="L54" s="66"/>
      <c r="N54" s="87"/>
      <c r="O54" s="88"/>
      <c r="P54" s="65"/>
      <c r="Q54" s="66"/>
      <c r="S54" s="87"/>
      <c r="T54" s="88"/>
      <c r="U54" s="65"/>
      <c r="V54" s="66"/>
      <c r="X54" s="87"/>
      <c r="Y54" s="88"/>
      <c r="Z54" s="65"/>
      <c r="AA54" s="66"/>
      <c r="AC54" s="87"/>
      <c r="AD54" s="88"/>
      <c r="AE54" s="65"/>
      <c r="AF54" s="66"/>
      <c r="AH54" s="87"/>
      <c r="AI54" s="88"/>
      <c r="AJ54" s="65"/>
      <c r="AK54" s="66"/>
      <c r="AM54" s="87"/>
      <c r="AN54" s="88"/>
      <c r="AO54" s="65"/>
      <c r="AP54" s="66"/>
      <c r="AR54" s="87"/>
      <c r="AS54" s="88"/>
      <c r="AT54" s="65"/>
      <c r="AU54" s="66"/>
      <c r="AW54" s="87"/>
      <c r="AX54" s="88"/>
      <c r="AY54" s="65"/>
      <c r="AZ54" s="66"/>
      <c r="BB54" s="87"/>
      <c r="BC54" s="88"/>
      <c r="BD54" s="65"/>
      <c r="BE54" s="66"/>
      <c r="BG54" s="87"/>
      <c r="BH54" s="88"/>
      <c r="BI54" s="65"/>
      <c r="BJ54" s="66"/>
      <c r="BL54" s="87"/>
      <c r="BM54" s="88"/>
      <c r="BN54" s="65"/>
      <c r="BO54" s="66"/>
      <c r="BQ54" s="87"/>
      <c r="BR54" s="88"/>
      <c r="BS54" s="65"/>
      <c r="BT54" s="66"/>
      <c r="BV54" s="87"/>
      <c r="BW54" s="88"/>
      <c r="BX54" s="65"/>
      <c r="BY54" s="66"/>
      <c r="CA54" s="87"/>
      <c r="CB54" s="88"/>
      <c r="CC54" s="65"/>
      <c r="CD54" s="66"/>
      <c r="CF54" s="87"/>
      <c r="CG54" s="88"/>
      <c r="CH54" s="65"/>
      <c r="CI54" s="66"/>
      <c r="CK54" s="87"/>
      <c r="CL54" s="88"/>
      <c r="CM54" s="65"/>
      <c r="CN54" s="66"/>
      <c r="CP54" s="87"/>
      <c r="CQ54" s="88"/>
      <c r="CR54" s="65"/>
      <c r="CS54" s="66"/>
      <c r="CU54" s="87"/>
      <c r="CV54" s="88"/>
      <c r="CW54" s="65"/>
      <c r="CX54" s="66"/>
      <c r="CZ54" s="87"/>
      <c r="DA54" s="88"/>
      <c r="DB54" s="65"/>
      <c r="DC54" s="66"/>
      <c r="DE54" s="87"/>
      <c r="DF54" s="88"/>
      <c r="DG54" s="65"/>
      <c r="DH54" s="66"/>
      <c r="DJ54" s="87"/>
      <c r="DK54" s="88"/>
      <c r="DL54" s="65"/>
      <c r="DM54" s="66"/>
      <c r="DO54" s="87"/>
      <c r="DP54" s="88"/>
      <c r="DQ54" s="65"/>
      <c r="DR54" s="66"/>
      <c r="DT54" s="87"/>
      <c r="DU54" s="88"/>
      <c r="DV54" s="65"/>
      <c r="DW54" s="66"/>
      <c r="DY54" s="87"/>
      <c r="DZ54" s="88"/>
      <c r="EA54" s="65"/>
      <c r="EB54" s="66"/>
      <c r="ED54" s="87"/>
      <c r="EE54" s="88"/>
      <c r="EF54" s="65"/>
      <c r="EG54" s="66"/>
      <c r="EI54" s="87"/>
      <c r="EJ54" s="88"/>
      <c r="EK54" s="65"/>
      <c r="EL54" s="66"/>
      <c r="EN54" s="87"/>
      <c r="EO54" s="88"/>
      <c r="EP54" s="65"/>
      <c r="EQ54" s="66"/>
      <c r="ES54" s="87"/>
      <c r="ET54" s="88"/>
      <c r="EU54" s="65"/>
      <c r="EV54" s="66"/>
      <c r="EX54" s="87"/>
      <c r="EY54" s="88"/>
      <c r="EZ54" s="65"/>
      <c r="FA54" s="66"/>
      <c r="FC54" s="87"/>
      <c r="FD54" s="88"/>
      <c r="FE54" s="65"/>
      <c r="FF54" s="66"/>
      <c r="FH54" s="87"/>
      <c r="FI54" s="88"/>
      <c r="FJ54" s="65"/>
      <c r="FK54" s="66"/>
      <c r="FM54" s="87"/>
      <c r="FN54" s="88"/>
      <c r="FO54" s="65"/>
      <c r="FP54" s="66"/>
      <c r="FR54" s="87"/>
      <c r="FS54" s="88"/>
      <c r="FT54" s="65"/>
      <c r="FU54" s="66"/>
      <c r="FW54" s="87"/>
      <c r="FX54" s="88"/>
      <c r="FY54" s="65"/>
      <c r="FZ54" s="66"/>
      <c r="GB54" s="87"/>
      <c r="GC54" s="88"/>
      <c r="GD54" s="65"/>
      <c r="GE54" s="66"/>
      <c r="GG54" s="87"/>
      <c r="GH54" s="88"/>
      <c r="GI54" s="65"/>
      <c r="GJ54" s="66"/>
      <c r="GL54" s="87"/>
      <c r="GM54" s="88"/>
      <c r="GN54" s="65"/>
      <c r="GO54" s="66"/>
      <c r="GQ54" s="87"/>
      <c r="GR54" s="88"/>
      <c r="GS54" s="65"/>
      <c r="GT54" s="66"/>
      <c r="GV54" s="87"/>
      <c r="GW54" s="88"/>
      <c r="GX54" s="65"/>
      <c r="GY54" s="66"/>
      <c r="HA54" s="87"/>
      <c r="HB54" s="88"/>
      <c r="HC54" s="65"/>
      <c r="HD54" s="66"/>
      <c r="HF54" s="87"/>
      <c r="HG54" s="88"/>
      <c r="HH54" s="65"/>
      <c r="HI54" s="66"/>
      <c r="HK54" s="87"/>
      <c r="HL54" s="88"/>
      <c r="HM54" s="65"/>
      <c r="HN54" s="66"/>
      <c r="HP54" s="87"/>
      <c r="HQ54" s="88"/>
      <c r="HR54" s="65"/>
      <c r="HS54" s="66"/>
      <c r="HU54" s="87"/>
      <c r="HV54" s="88"/>
      <c r="HW54" s="65"/>
      <c r="HX54" s="66"/>
      <c r="HZ54" s="87"/>
      <c r="IA54" s="88"/>
      <c r="IB54" s="65"/>
      <c r="IC54" s="66"/>
      <c r="IE54" s="87"/>
      <c r="IF54" s="88"/>
      <c r="IG54" s="65"/>
      <c r="IH54" s="66"/>
    </row>
    <row r="55" spans="1:242" s="64" customFormat="1">
      <c r="A55" s="138">
        <v>52</v>
      </c>
      <c r="B55" s="139" t="s">
        <v>60</v>
      </c>
      <c r="C55" s="113">
        <v>189397</v>
      </c>
      <c r="D55" s="113">
        <v>189647</v>
      </c>
      <c r="E55" s="144">
        <v>0.13199786691447066</v>
      </c>
      <c r="F55" s="146"/>
      <c r="G55" s="88"/>
      <c r="H55" s="65"/>
      <c r="I55" s="66"/>
      <c r="J55" s="88"/>
      <c r="K55" s="65"/>
      <c r="L55" s="66"/>
      <c r="N55" s="87"/>
      <c r="O55" s="88"/>
      <c r="P55" s="65"/>
      <c r="Q55" s="66"/>
      <c r="S55" s="87"/>
      <c r="T55" s="88"/>
      <c r="U55" s="65"/>
      <c r="V55" s="66"/>
      <c r="X55" s="87"/>
      <c r="Y55" s="88"/>
      <c r="Z55" s="65"/>
      <c r="AA55" s="66"/>
      <c r="AC55" s="87"/>
      <c r="AD55" s="88"/>
      <c r="AE55" s="65"/>
      <c r="AF55" s="66"/>
      <c r="AH55" s="87"/>
      <c r="AI55" s="88"/>
      <c r="AJ55" s="65"/>
      <c r="AK55" s="66"/>
      <c r="AM55" s="87"/>
      <c r="AN55" s="88"/>
      <c r="AO55" s="65"/>
      <c r="AP55" s="66"/>
      <c r="AR55" s="87"/>
      <c r="AS55" s="88"/>
      <c r="AT55" s="65"/>
      <c r="AU55" s="66"/>
      <c r="AW55" s="87"/>
      <c r="AX55" s="88"/>
      <c r="AY55" s="65"/>
      <c r="AZ55" s="66"/>
      <c r="BB55" s="87"/>
      <c r="BC55" s="88"/>
      <c r="BD55" s="65"/>
      <c r="BE55" s="66"/>
      <c r="BG55" s="87"/>
      <c r="BH55" s="88"/>
      <c r="BI55" s="65"/>
      <c r="BJ55" s="66"/>
      <c r="BL55" s="87"/>
      <c r="BM55" s="88"/>
      <c r="BN55" s="65"/>
      <c r="BO55" s="66"/>
      <c r="BQ55" s="87"/>
      <c r="BR55" s="88"/>
      <c r="BS55" s="65"/>
      <c r="BT55" s="66"/>
      <c r="BV55" s="87"/>
      <c r="BW55" s="88"/>
      <c r="BX55" s="65"/>
      <c r="BY55" s="66"/>
      <c r="CA55" s="87"/>
      <c r="CB55" s="88"/>
      <c r="CC55" s="65"/>
      <c r="CD55" s="66"/>
      <c r="CF55" s="87"/>
      <c r="CG55" s="88"/>
      <c r="CH55" s="65"/>
      <c r="CI55" s="66"/>
      <c r="CK55" s="87"/>
      <c r="CL55" s="88"/>
      <c r="CM55" s="65"/>
      <c r="CN55" s="66"/>
      <c r="CP55" s="87"/>
      <c r="CQ55" s="88"/>
      <c r="CR55" s="65"/>
      <c r="CS55" s="66"/>
      <c r="CU55" s="87"/>
      <c r="CV55" s="88"/>
      <c r="CW55" s="65"/>
      <c r="CX55" s="66"/>
      <c r="CZ55" s="87"/>
      <c r="DA55" s="88"/>
      <c r="DB55" s="65"/>
      <c r="DC55" s="66"/>
      <c r="DE55" s="87"/>
      <c r="DF55" s="88"/>
      <c r="DG55" s="65"/>
      <c r="DH55" s="66"/>
      <c r="DJ55" s="87"/>
      <c r="DK55" s="88"/>
      <c r="DL55" s="65"/>
      <c r="DM55" s="66"/>
      <c r="DO55" s="87"/>
      <c r="DP55" s="88"/>
      <c r="DQ55" s="65"/>
      <c r="DR55" s="66"/>
      <c r="DT55" s="87"/>
      <c r="DU55" s="88"/>
      <c r="DV55" s="65"/>
      <c r="DW55" s="66"/>
      <c r="DY55" s="87"/>
      <c r="DZ55" s="88"/>
      <c r="EA55" s="65"/>
      <c r="EB55" s="66"/>
      <c r="ED55" s="87"/>
      <c r="EE55" s="88"/>
      <c r="EF55" s="65"/>
      <c r="EG55" s="66"/>
      <c r="EI55" s="87"/>
      <c r="EJ55" s="88"/>
      <c r="EK55" s="65"/>
      <c r="EL55" s="66"/>
      <c r="EN55" s="87"/>
      <c r="EO55" s="88"/>
      <c r="EP55" s="65"/>
      <c r="EQ55" s="66"/>
      <c r="ES55" s="87"/>
      <c r="ET55" s="88"/>
      <c r="EU55" s="65"/>
      <c r="EV55" s="66"/>
      <c r="EX55" s="87"/>
      <c r="EY55" s="88"/>
      <c r="EZ55" s="65"/>
      <c r="FA55" s="66"/>
      <c r="FC55" s="87"/>
      <c r="FD55" s="88"/>
      <c r="FE55" s="65"/>
      <c r="FF55" s="66"/>
      <c r="FH55" s="87"/>
      <c r="FI55" s="88"/>
      <c r="FJ55" s="65"/>
      <c r="FK55" s="66"/>
      <c r="FM55" s="87"/>
      <c r="FN55" s="88"/>
      <c r="FO55" s="65"/>
      <c r="FP55" s="66"/>
      <c r="FR55" s="87"/>
      <c r="FS55" s="88"/>
      <c r="FT55" s="65"/>
      <c r="FU55" s="66"/>
      <c r="FW55" s="87"/>
      <c r="FX55" s="88"/>
      <c r="FY55" s="65"/>
      <c r="FZ55" s="66"/>
      <c r="GB55" s="87"/>
      <c r="GC55" s="88"/>
      <c r="GD55" s="65"/>
      <c r="GE55" s="66"/>
      <c r="GG55" s="87"/>
      <c r="GH55" s="88"/>
      <c r="GI55" s="65"/>
      <c r="GJ55" s="66"/>
      <c r="GL55" s="87"/>
      <c r="GM55" s="88"/>
      <c r="GN55" s="65"/>
      <c r="GO55" s="66"/>
      <c r="GQ55" s="87"/>
      <c r="GR55" s="88"/>
      <c r="GS55" s="65"/>
      <c r="GT55" s="66"/>
      <c r="GV55" s="87"/>
      <c r="GW55" s="88"/>
      <c r="GX55" s="65"/>
      <c r="GY55" s="66"/>
      <c r="HA55" s="87"/>
      <c r="HB55" s="88"/>
      <c r="HC55" s="65"/>
      <c r="HD55" s="66"/>
      <c r="HF55" s="87"/>
      <c r="HG55" s="88"/>
      <c r="HH55" s="65"/>
      <c r="HI55" s="66"/>
      <c r="HK55" s="87"/>
      <c r="HL55" s="88"/>
      <c r="HM55" s="65"/>
      <c r="HN55" s="66"/>
      <c r="HP55" s="87"/>
      <c r="HQ55" s="88"/>
      <c r="HR55" s="65"/>
      <c r="HS55" s="66"/>
      <c r="HU55" s="87"/>
      <c r="HV55" s="88"/>
      <c r="HW55" s="65"/>
      <c r="HX55" s="66"/>
      <c r="HZ55" s="87"/>
      <c r="IA55" s="88"/>
      <c r="IB55" s="65"/>
      <c r="IC55" s="66"/>
      <c r="IE55" s="87"/>
      <c r="IF55" s="88"/>
      <c r="IG55" s="65"/>
      <c r="IH55" s="66"/>
    </row>
    <row r="56" spans="1:242" s="64" customFormat="1">
      <c r="A56" s="138">
        <v>53</v>
      </c>
      <c r="B56" s="139" t="s">
        <v>59</v>
      </c>
      <c r="C56" s="113">
        <v>186578</v>
      </c>
      <c r="D56" s="113">
        <v>179574</v>
      </c>
      <c r="E56" s="144">
        <v>-3.7539259719795472</v>
      </c>
      <c r="F56" s="146"/>
      <c r="G56" s="88"/>
      <c r="H56" s="65"/>
      <c r="I56" s="66"/>
      <c r="J56" s="88"/>
      <c r="K56" s="65"/>
      <c r="L56" s="66"/>
      <c r="N56" s="87"/>
      <c r="O56" s="88"/>
      <c r="P56" s="65"/>
      <c r="Q56" s="66"/>
      <c r="S56" s="87"/>
      <c r="T56" s="88"/>
      <c r="U56" s="65"/>
      <c r="V56" s="66"/>
      <c r="X56" s="87"/>
      <c r="Y56" s="88"/>
      <c r="Z56" s="65"/>
      <c r="AA56" s="66"/>
      <c r="AC56" s="87"/>
      <c r="AD56" s="88"/>
      <c r="AE56" s="65"/>
      <c r="AF56" s="66"/>
      <c r="AH56" s="87"/>
      <c r="AI56" s="88"/>
      <c r="AJ56" s="65"/>
      <c r="AK56" s="66"/>
      <c r="AM56" s="87"/>
      <c r="AN56" s="88"/>
      <c r="AO56" s="65"/>
      <c r="AP56" s="66"/>
      <c r="AR56" s="87"/>
      <c r="AS56" s="88"/>
      <c r="AT56" s="65"/>
      <c r="AU56" s="66"/>
      <c r="AW56" s="87"/>
      <c r="AX56" s="88"/>
      <c r="AY56" s="65"/>
      <c r="AZ56" s="66"/>
      <c r="BB56" s="87"/>
      <c r="BC56" s="88"/>
      <c r="BD56" s="65"/>
      <c r="BE56" s="66"/>
      <c r="BG56" s="87"/>
      <c r="BH56" s="88"/>
      <c r="BI56" s="65"/>
      <c r="BJ56" s="66"/>
      <c r="BL56" s="87"/>
      <c r="BM56" s="88"/>
      <c r="BN56" s="65"/>
      <c r="BO56" s="66"/>
      <c r="BQ56" s="87"/>
      <c r="BR56" s="88"/>
      <c r="BS56" s="65"/>
      <c r="BT56" s="66"/>
      <c r="BV56" s="87"/>
      <c r="BW56" s="88"/>
      <c r="BX56" s="65"/>
      <c r="BY56" s="66"/>
      <c r="CA56" s="87"/>
      <c r="CB56" s="88"/>
      <c r="CC56" s="65"/>
      <c r="CD56" s="66"/>
      <c r="CF56" s="87"/>
      <c r="CG56" s="88"/>
      <c r="CH56" s="65"/>
      <c r="CI56" s="66"/>
      <c r="CK56" s="87"/>
      <c r="CL56" s="88"/>
      <c r="CM56" s="65"/>
      <c r="CN56" s="66"/>
      <c r="CP56" s="87"/>
      <c r="CQ56" s="88"/>
      <c r="CR56" s="65"/>
      <c r="CS56" s="66"/>
      <c r="CU56" s="87"/>
      <c r="CV56" s="88"/>
      <c r="CW56" s="65"/>
      <c r="CX56" s="66"/>
      <c r="CZ56" s="87"/>
      <c r="DA56" s="88"/>
      <c r="DB56" s="65"/>
      <c r="DC56" s="66"/>
      <c r="DE56" s="87"/>
      <c r="DF56" s="88"/>
      <c r="DG56" s="65"/>
      <c r="DH56" s="66"/>
      <c r="DJ56" s="87"/>
      <c r="DK56" s="88"/>
      <c r="DL56" s="65"/>
      <c r="DM56" s="66"/>
      <c r="DO56" s="87"/>
      <c r="DP56" s="88"/>
      <c r="DQ56" s="65"/>
      <c r="DR56" s="66"/>
      <c r="DT56" s="87"/>
      <c r="DU56" s="88"/>
      <c r="DV56" s="65"/>
      <c r="DW56" s="66"/>
      <c r="DY56" s="87"/>
      <c r="DZ56" s="88"/>
      <c r="EA56" s="65"/>
      <c r="EB56" s="66"/>
      <c r="ED56" s="87"/>
      <c r="EE56" s="88"/>
      <c r="EF56" s="65"/>
      <c r="EG56" s="66"/>
      <c r="EI56" s="87"/>
      <c r="EJ56" s="88"/>
      <c r="EK56" s="65"/>
      <c r="EL56" s="66"/>
      <c r="EN56" s="87"/>
      <c r="EO56" s="88"/>
      <c r="EP56" s="65"/>
      <c r="EQ56" s="66"/>
      <c r="ES56" s="87"/>
      <c r="ET56" s="88"/>
      <c r="EU56" s="65"/>
      <c r="EV56" s="66"/>
      <c r="EX56" s="87"/>
      <c r="EY56" s="88"/>
      <c r="EZ56" s="65"/>
      <c r="FA56" s="66"/>
      <c r="FC56" s="87"/>
      <c r="FD56" s="88"/>
      <c r="FE56" s="65"/>
      <c r="FF56" s="66"/>
      <c r="FH56" s="87"/>
      <c r="FI56" s="88"/>
      <c r="FJ56" s="65"/>
      <c r="FK56" s="66"/>
      <c r="FM56" s="87"/>
      <c r="FN56" s="88"/>
      <c r="FO56" s="65"/>
      <c r="FP56" s="66"/>
      <c r="FR56" s="87"/>
      <c r="FS56" s="88"/>
      <c r="FT56" s="65"/>
      <c r="FU56" s="66"/>
      <c r="FW56" s="87"/>
      <c r="FX56" s="88"/>
      <c r="FY56" s="65"/>
      <c r="FZ56" s="66"/>
      <c r="GB56" s="87"/>
      <c r="GC56" s="88"/>
      <c r="GD56" s="65"/>
      <c r="GE56" s="66"/>
      <c r="GG56" s="87"/>
      <c r="GH56" s="88"/>
      <c r="GI56" s="65"/>
      <c r="GJ56" s="66"/>
      <c r="GL56" s="87"/>
      <c r="GM56" s="88"/>
      <c r="GN56" s="65"/>
      <c r="GO56" s="66"/>
      <c r="GQ56" s="87"/>
      <c r="GR56" s="88"/>
      <c r="GS56" s="65"/>
      <c r="GT56" s="66"/>
      <c r="GV56" s="87"/>
      <c r="GW56" s="88"/>
      <c r="GX56" s="65"/>
      <c r="GY56" s="66"/>
      <c r="HA56" s="87"/>
      <c r="HB56" s="88"/>
      <c r="HC56" s="65"/>
      <c r="HD56" s="66"/>
      <c r="HF56" s="87"/>
      <c r="HG56" s="88"/>
      <c r="HH56" s="65"/>
      <c r="HI56" s="66"/>
      <c r="HK56" s="87"/>
      <c r="HL56" s="88"/>
      <c r="HM56" s="65"/>
      <c r="HN56" s="66"/>
      <c r="HP56" s="87"/>
      <c r="HQ56" s="88"/>
      <c r="HR56" s="65"/>
      <c r="HS56" s="66"/>
      <c r="HU56" s="87"/>
      <c r="HV56" s="88"/>
      <c r="HW56" s="65"/>
      <c r="HX56" s="66"/>
      <c r="HZ56" s="87"/>
      <c r="IA56" s="88"/>
      <c r="IB56" s="65"/>
      <c r="IC56" s="66"/>
      <c r="IE56" s="87"/>
      <c r="IF56" s="88"/>
      <c r="IG56" s="65"/>
      <c r="IH56" s="66"/>
    </row>
    <row r="57" spans="1:242" s="64" customFormat="1">
      <c r="A57" s="138">
        <v>54</v>
      </c>
      <c r="B57" s="139" t="s">
        <v>163</v>
      </c>
      <c r="C57" s="113">
        <v>181291</v>
      </c>
      <c r="D57" s="113">
        <v>176432</v>
      </c>
      <c r="E57" s="144">
        <v>-2.6802213016641754</v>
      </c>
      <c r="F57" s="146"/>
      <c r="G57" s="88"/>
      <c r="H57" s="65"/>
      <c r="I57" s="66"/>
      <c r="J57" s="88"/>
      <c r="K57" s="65"/>
      <c r="L57" s="66"/>
      <c r="N57" s="87"/>
      <c r="O57" s="88"/>
      <c r="P57" s="65"/>
      <c r="Q57" s="66"/>
      <c r="S57" s="87"/>
      <c r="T57" s="88"/>
      <c r="U57" s="65"/>
      <c r="V57" s="66"/>
      <c r="X57" s="87"/>
      <c r="Y57" s="88"/>
      <c r="Z57" s="65"/>
      <c r="AA57" s="66"/>
      <c r="AC57" s="87"/>
      <c r="AD57" s="88"/>
      <c r="AE57" s="65"/>
      <c r="AF57" s="66"/>
      <c r="AH57" s="87"/>
      <c r="AI57" s="88"/>
      <c r="AJ57" s="65"/>
      <c r="AK57" s="66"/>
      <c r="AM57" s="87"/>
      <c r="AN57" s="88"/>
      <c r="AO57" s="65"/>
      <c r="AP57" s="66"/>
      <c r="AR57" s="87"/>
      <c r="AS57" s="88"/>
      <c r="AT57" s="65"/>
      <c r="AU57" s="66"/>
      <c r="AW57" s="87"/>
      <c r="AX57" s="88"/>
      <c r="AY57" s="65"/>
      <c r="AZ57" s="66"/>
      <c r="BB57" s="87"/>
      <c r="BC57" s="88"/>
      <c r="BD57" s="65"/>
      <c r="BE57" s="66"/>
      <c r="BG57" s="87"/>
      <c r="BH57" s="88"/>
      <c r="BI57" s="65"/>
      <c r="BJ57" s="66"/>
      <c r="BL57" s="87"/>
      <c r="BM57" s="88"/>
      <c r="BN57" s="65"/>
      <c r="BO57" s="66"/>
      <c r="BQ57" s="87"/>
      <c r="BR57" s="88"/>
      <c r="BS57" s="65"/>
      <c r="BT57" s="66"/>
      <c r="BV57" s="87"/>
      <c r="BW57" s="88"/>
      <c r="BX57" s="65"/>
      <c r="BY57" s="66"/>
      <c r="CA57" s="87"/>
      <c r="CB57" s="88"/>
      <c r="CC57" s="65"/>
      <c r="CD57" s="66"/>
      <c r="CF57" s="87"/>
      <c r="CG57" s="88"/>
      <c r="CH57" s="65"/>
      <c r="CI57" s="66"/>
      <c r="CK57" s="87"/>
      <c r="CL57" s="88"/>
      <c r="CM57" s="65"/>
      <c r="CN57" s="66"/>
      <c r="CP57" s="87"/>
      <c r="CQ57" s="88"/>
      <c r="CR57" s="65"/>
      <c r="CS57" s="66"/>
      <c r="CU57" s="87"/>
      <c r="CV57" s="88"/>
      <c r="CW57" s="65"/>
      <c r="CX57" s="66"/>
      <c r="CZ57" s="87"/>
      <c r="DA57" s="88"/>
      <c r="DB57" s="65"/>
      <c r="DC57" s="66"/>
      <c r="DE57" s="87"/>
      <c r="DF57" s="88"/>
      <c r="DG57" s="65"/>
      <c r="DH57" s="66"/>
      <c r="DJ57" s="87"/>
      <c r="DK57" s="88"/>
      <c r="DL57" s="65"/>
      <c r="DM57" s="66"/>
      <c r="DO57" s="87"/>
      <c r="DP57" s="88"/>
      <c r="DQ57" s="65"/>
      <c r="DR57" s="66"/>
      <c r="DT57" s="87"/>
      <c r="DU57" s="88"/>
      <c r="DV57" s="65"/>
      <c r="DW57" s="66"/>
      <c r="DY57" s="87"/>
      <c r="DZ57" s="88"/>
      <c r="EA57" s="65"/>
      <c r="EB57" s="66"/>
      <c r="ED57" s="87"/>
      <c r="EE57" s="88"/>
      <c r="EF57" s="65"/>
      <c r="EG57" s="66"/>
      <c r="EI57" s="87"/>
      <c r="EJ57" s="88"/>
      <c r="EK57" s="65"/>
      <c r="EL57" s="66"/>
      <c r="EN57" s="87"/>
      <c r="EO57" s="88"/>
      <c r="EP57" s="65"/>
      <c r="EQ57" s="66"/>
      <c r="ES57" s="87"/>
      <c r="ET57" s="88"/>
      <c r="EU57" s="65"/>
      <c r="EV57" s="66"/>
      <c r="EX57" s="87"/>
      <c r="EY57" s="88"/>
      <c r="EZ57" s="65"/>
      <c r="FA57" s="66"/>
      <c r="FC57" s="87"/>
      <c r="FD57" s="88"/>
      <c r="FE57" s="65"/>
      <c r="FF57" s="66"/>
      <c r="FH57" s="87"/>
      <c r="FI57" s="88"/>
      <c r="FJ57" s="65"/>
      <c r="FK57" s="66"/>
      <c r="FM57" s="87"/>
      <c r="FN57" s="88"/>
      <c r="FO57" s="65"/>
      <c r="FP57" s="66"/>
      <c r="FR57" s="87"/>
      <c r="FS57" s="88"/>
      <c r="FT57" s="65"/>
      <c r="FU57" s="66"/>
      <c r="FW57" s="87"/>
      <c r="FX57" s="88"/>
      <c r="FY57" s="65"/>
      <c r="FZ57" s="66"/>
      <c r="GB57" s="87"/>
      <c r="GC57" s="88"/>
      <c r="GD57" s="65"/>
      <c r="GE57" s="66"/>
      <c r="GG57" s="87"/>
      <c r="GH57" s="88"/>
      <c r="GI57" s="65"/>
      <c r="GJ57" s="66"/>
      <c r="GL57" s="87"/>
      <c r="GM57" s="88"/>
      <c r="GN57" s="65"/>
      <c r="GO57" s="66"/>
      <c r="GQ57" s="87"/>
      <c r="GR57" s="88"/>
      <c r="GS57" s="65"/>
      <c r="GT57" s="66"/>
      <c r="GV57" s="87"/>
      <c r="GW57" s="88"/>
      <c r="GX57" s="65"/>
      <c r="GY57" s="66"/>
      <c r="HA57" s="87"/>
      <c r="HB57" s="88"/>
      <c r="HC57" s="65"/>
      <c r="HD57" s="66"/>
      <c r="HF57" s="87"/>
      <c r="HG57" s="88"/>
      <c r="HH57" s="65"/>
      <c r="HI57" s="66"/>
      <c r="HK57" s="87"/>
      <c r="HL57" s="88"/>
      <c r="HM57" s="65"/>
      <c r="HN57" s="66"/>
      <c r="HP57" s="87"/>
      <c r="HQ57" s="88"/>
      <c r="HR57" s="65"/>
      <c r="HS57" s="66"/>
      <c r="HU57" s="87"/>
      <c r="HV57" s="88"/>
      <c r="HW57" s="65"/>
      <c r="HX57" s="66"/>
      <c r="HZ57" s="87"/>
      <c r="IA57" s="88"/>
      <c r="IB57" s="65"/>
      <c r="IC57" s="66"/>
      <c r="IE57" s="87"/>
      <c r="IF57" s="88"/>
      <c r="IG57" s="65"/>
      <c r="IH57" s="66"/>
    </row>
    <row r="58" spans="1:242" s="64" customFormat="1">
      <c r="A58" s="138">
        <v>55</v>
      </c>
      <c r="B58" s="139" t="s">
        <v>91</v>
      </c>
      <c r="C58" s="113">
        <v>174394</v>
      </c>
      <c r="D58" s="113">
        <v>169435</v>
      </c>
      <c r="E58" s="144">
        <v>-2.8435611316903104</v>
      </c>
      <c r="F58" s="146"/>
      <c r="G58" s="88"/>
      <c r="H58" s="65"/>
      <c r="I58" s="66"/>
      <c r="J58" s="88"/>
      <c r="K58" s="65"/>
      <c r="L58" s="66"/>
      <c r="N58" s="87"/>
      <c r="O58" s="88"/>
      <c r="P58" s="65"/>
      <c r="Q58" s="66"/>
      <c r="S58" s="87"/>
      <c r="T58" s="88"/>
      <c r="U58" s="65"/>
      <c r="V58" s="66"/>
      <c r="X58" s="87"/>
      <c r="Y58" s="88"/>
      <c r="Z58" s="65"/>
      <c r="AA58" s="66"/>
      <c r="AC58" s="87"/>
      <c r="AD58" s="88"/>
      <c r="AE58" s="65"/>
      <c r="AF58" s="66"/>
      <c r="AH58" s="87"/>
      <c r="AI58" s="88"/>
      <c r="AJ58" s="65"/>
      <c r="AK58" s="66"/>
      <c r="AM58" s="87"/>
      <c r="AN58" s="88"/>
      <c r="AO58" s="65"/>
      <c r="AP58" s="66"/>
      <c r="AR58" s="87"/>
      <c r="AS58" s="88"/>
      <c r="AT58" s="65"/>
      <c r="AU58" s="66"/>
      <c r="AW58" s="87"/>
      <c r="AX58" s="88"/>
      <c r="AY58" s="65"/>
      <c r="AZ58" s="66"/>
      <c r="BB58" s="87"/>
      <c r="BC58" s="88"/>
      <c r="BD58" s="65"/>
      <c r="BE58" s="66"/>
      <c r="BG58" s="87"/>
      <c r="BH58" s="88"/>
      <c r="BI58" s="65"/>
      <c r="BJ58" s="66"/>
      <c r="BL58" s="87"/>
      <c r="BM58" s="88"/>
      <c r="BN58" s="65"/>
      <c r="BO58" s="66"/>
      <c r="BQ58" s="87"/>
      <c r="BR58" s="88"/>
      <c r="BS58" s="65"/>
      <c r="BT58" s="66"/>
      <c r="BV58" s="87"/>
      <c r="BW58" s="88"/>
      <c r="BX58" s="65"/>
      <c r="BY58" s="66"/>
      <c r="CA58" s="87"/>
      <c r="CB58" s="88"/>
      <c r="CC58" s="65"/>
      <c r="CD58" s="66"/>
      <c r="CF58" s="87"/>
      <c r="CG58" s="88"/>
      <c r="CH58" s="65"/>
      <c r="CI58" s="66"/>
      <c r="CK58" s="87"/>
      <c r="CL58" s="88"/>
      <c r="CM58" s="65"/>
      <c r="CN58" s="66"/>
      <c r="CP58" s="87"/>
      <c r="CQ58" s="88"/>
      <c r="CR58" s="65"/>
      <c r="CS58" s="66"/>
      <c r="CU58" s="87"/>
      <c r="CV58" s="88"/>
      <c r="CW58" s="65"/>
      <c r="CX58" s="66"/>
      <c r="CZ58" s="87"/>
      <c r="DA58" s="88"/>
      <c r="DB58" s="65"/>
      <c r="DC58" s="66"/>
      <c r="DE58" s="87"/>
      <c r="DF58" s="88"/>
      <c r="DG58" s="65"/>
      <c r="DH58" s="66"/>
      <c r="DJ58" s="87"/>
      <c r="DK58" s="88"/>
      <c r="DL58" s="65"/>
      <c r="DM58" s="66"/>
      <c r="DO58" s="87"/>
      <c r="DP58" s="88"/>
      <c r="DQ58" s="65"/>
      <c r="DR58" s="66"/>
      <c r="DT58" s="87"/>
      <c r="DU58" s="88"/>
      <c r="DV58" s="65"/>
      <c r="DW58" s="66"/>
      <c r="DY58" s="87"/>
      <c r="DZ58" s="88"/>
      <c r="EA58" s="65"/>
      <c r="EB58" s="66"/>
      <c r="ED58" s="87"/>
      <c r="EE58" s="88"/>
      <c r="EF58" s="65"/>
      <c r="EG58" s="66"/>
      <c r="EI58" s="87"/>
      <c r="EJ58" s="88"/>
      <c r="EK58" s="65"/>
      <c r="EL58" s="66"/>
      <c r="EN58" s="87"/>
      <c r="EO58" s="88"/>
      <c r="EP58" s="65"/>
      <c r="EQ58" s="66"/>
      <c r="ES58" s="87"/>
      <c r="ET58" s="88"/>
      <c r="EU58" s="65"/>
      <c r="EV58" s="66"/>
      <c r="EX58" s="87"/>
      <c r="EY58" s="88"/>
      <c r="EZ58" s="65"/>
      <c r="FA58" s="66"/>
      <c r="FC58" s="87"/>
      <c r="FD58" s="88"/>
      <c r="FE58" s="65"/>
      <c r="FF58" s="66"/>
      <c r="FH58" s="87"/>
      <c r="FI58" s="88"/>
      <c r="FJ58" s="65"/>
      <c r="FK58" s="66"/>
      <c r="FM58" s="87"/>
      <c r="FN58" s="88"/>
      <c r="FO58" s="65"/>
      <c r="FP58" s="66"/>
      <c r="FR58" s="87"/>
      <c r="FS58" s="88"/>
      <c r="FT58" s="65"/>
      <c r="FU58" s="66"/>
      <c r="FW58" s="87"/>
      <c r="FX58" s="88"/>
      <c r="FY58" s="65"/>
      <c r="FZ58" s="66"/>
      <c r="GB58" s="87"/>
      <c r="GC58" s="88"/>
      <c r="GD58" s="65"/>
      <c r="GE58" s="66"/>
      <c r="GG58" s="87"/>
      <c r="GH58" s="88"/>
      <c r="GI58" s="65"/>
      <c r="GJ58" s="66"/>
      <c r="GL58" s="87"/>
      <c r="GM58" s="88"/>
      <c r="GN58" s="65"/>
      <c r="GO58" s="66"/>
      <c r="GQ58" s="87"/>
      <c r="GR58" s="88"/>
      <c r="GS58" s="65"/>
      <c r="GT58" s="66"/>
      <c r="GV58" s="87"/>
      <c r="GW58" s="88"/>
      <c r="GX58" s="65"/>
      <c r="GY58" s="66"/>
      <c r="HA58" s="87"/>
      <c r="HB58" s="88"/>
      <c r="HC58" s="65"/>
      <c r="HD58" s="66"/>
      <c r="HF58" s="87"/>
      <c r="HG58" s="88"/>
      <c r="HH58" s="65"/>
      <c r="HI58" s="66"/>
      <c r="HK58" s="87"/>
      <c r="HL58" s="88"/>
      <c r="HM58" s="65"/>
      <c r="HN58" s="66"/>
      <c r="HP58" s="87"/>
      <c r="HQ58" s="88"/>
      <c r="HR58" s="65"/>
      <c r="HS58" s="66"/>
      <c r="HU58" s="87"/>
      <c r="HV58" s="88"/>
      <c r="HW58" s="65"/>
      <c r="HX58" s="66"/>
      <c r="HZ58" s="87"/>
      <c r="IA58" s="88"/>
      <c r="IB58" s="65"/>
      <c r="IC58" s="66"/>
      <c r="IE58" s="87"/>
      <c r="IF58" s="88"/>
      <c r="IG58" s="65"/>
      <c r="IH58" s="66"/>
    </row>
    <row r="59" spans="1:242" s="17" customFormat="1">
      <c r="A59" s="138">
        <v>56</v>
      </c>
      <c r="B59" s="139" t="s">
        <v>84</v>
      </c>
      <c r="C59" s="113">
        <v>175237</v>
      </c>
      <c r="D59" s="113">
        <v>169148</v>
      </c>
      <c r="E59" s="144">
        <v>-3.4747228039740468</v>
      </c>
      <c r="F59" s="146"/>
    </row>
    <row r="60" spans="1:242" s="17" customFormat="1">
      <c r="A60" s="138">
        <v>57</v>
      </c>
      <c r="B60" s="139" t="s">
        <v>61</v>
      </c>
      <c r="C60" s="113">
        <v>158110</v>
      </c>
      <c r="D60" s="113">
        <v>160941</v>
      </c>
      <c r="E60" s="144">
        <v>1.790525583454557</v>
      </c>
      <c r="F60" s="146"/>
    </row>
    <row r="61" spans="1:242" s="17" customFormat="1">
      <c r="A61" s="138">
        <v>58</v>
      </c>
      <c r="B61" s="139" t="s">
        <v>168</v>
      </c>
      <c r="C61" s="113">
        <v>139911</v>
      </c>
      <c r="D61" s="113">
        <v>147863</v>
      </c>
      <c r="E61" s="144">
        <v>5.6836131540765198</v>
      </c>
      <c r="F61" s="146"/>
    </row>
    <row r="62" spans="1:242" s="17" customFormat="1" ht="12.75" customHeight="1">
      <c r="A62" s="138">
        <v>59</v>
      </c>
      <c r="B62" s="139" t="s">
        <v>162</v>
      </c>
      <c r="C62" s="113">
        <v>122104</v>
      </c>
      <c r="D62" s="113">
        <v>127867</v>
      </c>
      <c r="E62" s="144">
        <v>4.7197471008320768</v>
      </c>
      <c r="F62" s="145"/>
    </row>
    <row r="63" spans="1:242" s="17" customFormat="1">
      <c r="A63" s="138">
        <v>60</v>
      </c>
      <c r="B63" s="139" t="s">
        <v>90</v>
      </c>
      <c r="C63" s="113">
        <v>121236</v>
      </c>
      <c r="D63" s="113">
        <v>127578</v>
      </c>
      <c r="E63" s="144">
        <v>5.2311194694645149</v>
      </c>
      <c r="F63" s="146"/>
    </row>
    <row r="64" spans="1:242" s="17" customFormat="1">
      <c r="A64" s="138">
        <v>61</v>
      </c>
      <c r="B64" s="139" t="s">
        <v>58</v>
      </c>
      <c r="C64" s="113">
        <v>141670</v>
      </c>
      <c r="D64" s="113">
        <v>123879</v>
      </c>
      <c r="E64" s="144">
        <v>-12.558057457471589</v>
      </c>
      <c r="F64" s="146"/>
    </row>
    <row r="65" spans="1:7" s="17" customFormat="1">
      <c r="A65" s="138">
        <v>62</v>
      </c>
      <c r="B65" s="139" t="s">
        <v>158</v>
      </c>
      <c r="C65" s="113">
        <v>126758</v>
      </c>
      <c r="D65" s="113">
        <v>123531</v>
      </c>
      <c r="E65" s="144">
        <v>-2.5457959260953946</v>
      </c>
      <c r="F65" s="145"/>
    </row>
    <row r="66" spans="1:7" s="17" customFormat="1">
      <c r="A66" s="138">
        <v>63</v>
      </c>
      <c r="B66" s="139" t="s">
        <v>169</v>
      </c>
      <c r="C66" s="113" t="s">
        <v>67</v>
      </c>
      <c r="D66" s="113">
        <v>120462</v>
      </c>
      <c r="E66" s="144" t="s">
        <v>68</v>
      </c>
      <c r="F66" s="145" t="s">
        <v>13</v>
      </c>
    </row>
    <row r="67" spans="1:7" s="17" customFormat="1">
      <c r="A67" s="138">
        <v>64</v>
      </c>
      <c r="B67" s="139" t="s">
        <v>161</v>
      </c>
      <c r="C67" s="113">
        <v>116372</v>
      </c>
      <c r="D67" s="113">
        <v>113759</v>
      </c>
      <c r="E67" s="144">
        <v>-2.2453854879180559</v>
      </c>
      <c r="F67" s="145"/>
    </row>
    <row r="68" spans="1:7" s="17" customFormat="1">
      <c r="A68" s="138">
        <v>65</v>
      </c>
      <c r="B68" s="139" t="s">
        <v>170</v>
      </c>
      <c r="C68" s="213" t="s">
        <v>67</v>
      </c>
      <c r="D68" s="113">
        <v>112873</v>
      </c>
      <c r="E68" s="144" t="s">
        <v>68</v>
      </c>
      <c r="F68" s="145" t="s">
        <v>8</v>
      </c>
    </row>
    <row r="69" spans="1:7" s="17" customFormat="1">
      <c r="A69" s="138">
        <v>66</v>
      </c>
      <c r="B69" s="139" t="s">
        <v>87</v>
      </c>
      <c r="C69" s="113">
        <v>115728</v>
      </c>
      <c r="D69" s="113">
        <v>111922</v>
      </c>
      <c r="E69" s="144">
        <v>-3.2887460251624501</v>
      </c>
      <c r="F69" s="145"/>
    </row>
    <row r="70" spans="1:7" s="208" customFormat="1" ht="23.25" customHeight="1">
      <c r="A70" s="209"/>
      <c r="B70" s="210" t="s">
        <v>22</v>
      </c>
      <c r="C70" s="126">
        <v>59303532</v>
      </c>
      <c r="D70" s="126">
        <v>60764755</v>
      </c>
      <c r="E70" s="211">
        <v>2.4639729721325874</v>
      </c>
      <c r="F70" s="207"/>
      <c r="G70" s="207"/>
    </row>
    <row r="71" spans="1:7" customFormat="1" ht="12" customHeight="1">
      <c r="A71" s="200" t="s">
        <v>171</v>
      </c>
      <c r="B71" s="145"/>
      <c r="C71" s="145"/>
      <c r="D71" s="145"/>
      <c r="E71" s="182"/>
      <c r="F71" s="182"/>
      <c r="G71" s="182"/>
    </row>
    <row r="72" spans="1:7" customFormat="1" ht="12" customHeight="1">
      <c r="A72" s="200" t="s">
        <v>172</v>
      </c>
      <c r="B72" s="145"/>
      <c r="C72" s="145"/>
      <c r="D72" s="145"/>
      <c r="E72" s="182"/>
      <c r="F72" s="182"/>
      <c r="G72" s="182"/>
    </row>
    <row r="73" spans="1:7" customFormat="1" ht="12" customHeight="1">
      <c r="A73" s="200"/>
      <c r="B73" s="145"/>
      <c r="C73" s="145"/>
      <c r="D73" s="145"/>
      <c r="E73" s="182"/>
      <c r="F73" s="182"/>
      <c r="G73" s="182"/>
    </row>
    <row r="74" spans="1:7" customFormat="1" ht="12" customHeight="1">
      <c r="A74" s="200"/>
      <c r="B74" s="145"/>
      <c r="C74" s="145"/>
      <c r="D74" s="145"/>
      <c r="E74" s="182"/>
      <c r="F74" s="182"/>
      <c r="G74" s="182"/>
    </row>
    <row r="75" spans="1:7" customFormat="1" ht="12" customHeight="1">
      <c r="A75" s="200"/>
      <c r="B75" s="145"/>
      <c r="C75" s="145"/>
      <c r="D75" s="145"/>
      <c r="E75" s="182"/>
      <c r="F75" s="182"/>
      <c r="G75" s="182"/>
    </row>
    <row r="76" spans="1:7" customFormat="1" ht="12" customHeight="1">
      <c r="A76" s="200"/>
      <c r="B76" s="145"/>
      <c r="C76" s="145"/>
      <c r="D76" s="145"/>
      <c r="E76" s="182"/>
      <c r="F76" s="182"/>
      <c r="G76" s="182"/>
    </row>
    <row r="77" spans="1:7">
      <c r="A77" s="138"/>
      <c r="B77" s="143"/>
      <c r="C77" s="142"/>
      <c r="D77" s="138"/>
      <c r="E77" s="162"/>
      <c r="F77" s="141"/>
    </row>
    <row r="78" spans="1:7">
      <c r="A78" s="138"/>
      <c r="B78" s="143"/>
      <c r="C78" s="6"/>
      <c r="D78" s="138"/>
      <c r="E78" s="162"/>
      <c r="F78" s="141"/>
    </row>
    <row r="79" spans="1:7">
      <c r="A79" s="138"/>
      <c r="B79" s="143"/>
      <c r="C79" s="142"/>
      <c r="D79" s="138"/>
      <c r="E79" s="162"/>
      <c r="F79" s="141"/>
    </row>
    <row r="80" spans="1:7">
      <c r="A80" s="143"/>
    </row>
    <row r="117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workbookViewId="0">
      <selection activeCell="C48" sqref="C48"/>
    </sheetView>
  </sheetViews>
  <sheetFormatPr defaultRowHeight="12.75"/>
  <cols>
    <col min="1" max="1" width="5.7109375" style="5" customWidth="1"/>
    <col min="2" max="2" width="28.140625" customWidth="1"/>
    <col min="3" max="3" width="17.8554687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101" t="s">
        <v>74</v>
      </c>
      <c r="B1" s="95"/>
      <c r="C1" s="95"/>
      <c r="D1" s="12"/>
      <c r="E1" s="12"/>
      <c r="G1" s="17"/>
    </row>
    <row r="2" spans="1:9">
      <c r="A2" s="12"/>
      <c r="B2" s="102"/>
      <c r="C2" s="12"/>
      <c r="D2" s="12"/>
      <c r="E2" s="12"/>
    </row>
    <row r="3" spans="1:9" ht="19.5" customHeight="1">
      <c r="A3" s="180"/>
      <c r="B3" s="181" t="s">
        <v>17</v>
      </c>
      <c r="C3" s="205" t="s">
        <v>177</v>
      </c>
      <c r="D3" s="205" t="s">
        <v>178</v>
      </c>
      <c r="E3" s="179" t="s">
        <v>21</v>
      </c>
      <c r="F3" s="182"/>
    </row>
    <row r="4" spans="1:9">
      <c r="A4" s="70">
        <v>1</v>
      </c>
      <c r="B4" s="92" t="s">
        <v>23</v>
      </c>
      <c r="C4" s="119">
        <v>6349738300</v>
      </c>
      <c r="D4" s="119">
        <v>6561583483</v>
      </c>
      <c r="E4" s="120">
        <v>3.3362821110281033</v>
      </c>
      <c r="F4" s="70"/>
      <c r="G4" s="76"/>
      <c r="H4" s="76"/>
      <c r="I4" s="63"/>
    </row>
    <row r="5" spans="1:9">
      <c r="A5" s="70">
        <v>2</v>
      </c>
      <c r="B5" s="92" t="s">
        <v>24</v>
      </c>
      <c r="C5" s="119">
        <v>3535892220</v>
      </c>
      <c r="D5" s="119">
        <v>3605391861</v>
      </c>
      <c r="E5" s="120">
        <v>1.9655474962412738</v>
      </c>
      <c r="F5" s="70"/>
      <c r="G5" s="73"/>
      <c r="I5" s="72"/>
    </row>
    <row r="6" spans="1:9">
      <c r="A6" s="70">
        <v>3</v>
      </c>
      <c r="B6" s="92" t="s">
        <v>25</v>
      </c>
      <c r="C6" s="119">
        <v>4834064829</v>
      </c>
      <c r="D6" s="119">
        <v>4912058185</v>
      </c>
      <c r="E6" s="120">
        <v>1.6134114613463739</v>
      </c>
      <c r="F6" s="70"/>
      <c r="G6" s="73"/>
      <c r="I6" s="72"/>
    </row>
    <row r="7" spans="1:9">
      <c r="A7" s="70">
        <v>4</v>
      </c>
      <c r="B7" s="92" t="s">
        <v>26</v>
      </c>
      <c r="C7" s="119">
        <v>1844608120</v>
      </c>
      <c r="D7" s="119">
        <v>1871083240</v>
      </c>
      <c r="E7" s="120">
        <v>1.4352707067124912</v>
      </c>
      <c r="F7" s="70"/>
      <c r="G7" s="73"/>
      <c r="I7" s="72"/>
    </row>
    <row r="8" spans="1:9">
      <c r="A8" s="70">
        <v>5</v>
      </c>
      <c r="B8" s="92" t="s">
        <v>27</v>
      </c>
      <c r="C8" s="119">
        <v>1551609408</v>
      </c>
      <c r="D8" s="119">
        <v>1598841767</v>
      </c>
      <c r="E8" s="120">
        <v>3.0440882065082193</v>
      </c>
      <c r="F8" s="70"/>
      <c r="G8" s="73"/>
      <c r="I8" s="72"/>
    </row>
    <row r="9" spans="1:9">
      <c r="A9" s="70">
        <v>6</v>
      </c>
      <c r="B9" s="92" t="s">
        <v>28</v>
      </c>
      <c r="C9" s="119">
        <v>5542066596</v>
      </c>
      <c r="D9" s="119">
        <v>5568528570</v>
      </c>
      <c r="E9" s="120">
        <v>0.47747484700200088</v>
      </c>
      <c r="F9" s="70"/>
      <c r="G9" s="73"/>
      <c r="I9" s="72"/>
    </row>
    <row r="10" spans="1:9">
      <c r="A10" s="70">
        <v>7</v>
      </c>
      <c r="B10" s="92" t="s">
        <v>30</v>
      </c>
      <c r="C10" s="119">
        <v>2652517364</v>
      </c>
      <c r="D10" s="119">
        <v>2726898392</v>
      </c>
      <c r="E10" s="120">
        <v>2.8041674301363781</v>
      </c>
      <c r="F10" s="70"/>
      <c r="G10" s="73"/>
      <c r="I10" s="72"/>
    </row>
    <row r="11" spans="1:9">
      <c r="A11" s="70">
        <v>8</v>
      </c>
      <c r="B11" s="92" t="s">
        <v>29</v>
      </c>
      <c r="C11" s="119">
        <v>2201504655</v>
      </c>
      <c r="D11" s="119">
        <v>2227317528</v>
      </c>
      <c r="E11" s="120">
        <v>1.1725104891953999</v>
      </c>
      <c r="F11" s="70"/>
      <c r="G11" s="73"/>
      <c r="I11" s="72"/>
    </row>
    <row r="12" spans="1:9">
      <c r="A12" s="70">
        <v>9</v>
      </c>
      <c r="B12" s="92" t="s">
        <v>31</v>
      </c>
      <c r="C12" s="119">
        <v>5706777568</v>
      </c>
      <c r="D12" s="119">
        <v>5648305948</v>
      </c>
      <c r="E12" s="120">
        <v>-1.0245995976410902</v>
      </c>
      <c r="F12" s="70"/>
      <c r="G12" s="73"/>
      <c r="I12" s="72"/>
    </row>
    <row r="13" spans="1:9">
      <c r="A13" s="70">
        <v>10</v>
      </c>
      <c r="B13" s="92" t="s">
        <v>33</v>
      </c>
      <c r="C13" s="119">
        <v>987234847</v>
      </c>
      <c r="D13" s="119">
        <v>1011680436</v>
      </c>
      <c r="E13" s="120">
        <v>2.4761675577280347</v>
      </c>
      <c r="F13" s="70"/>
      <c r="G13" s="73"/>
      <c r="I13" s="72"/>
    </row>
    <row r="14" spans="1:9">
      <c r="A14" s="70">
        <v>11</v>
      </c>
      <c r="B14" s="92" t="s">
        <v>32</v>
      </c>
      <c r="C14" s="119">
        <v>1891196645</v>
      </c>
      <c r="D14" s="119">
        <v>1895256974</v>
      </c>
      <c r="E14" s="120">
        <v>0.21469628823289288</v>
      </c>
      <c r="F14" s="70"/>
      <c r="G14" s="73"/>
      <c r="I14" s="72"/>
    </row>
    <row r="15" spans="1:9">
      <c r="A15" s="70">
        <v>12</v>
      </c>
      <c r="B15" s="92" t="s">
        <v>35</v>
      </c>
      <c r="C15" s="119">
        <v>507004040</v>
      </c>
      <c r="D15" s="119">
        <v>540723720</v>
      </c>
      <c r="E15" s="120">
        <v>6.6507714613082758</v>
      </c>
      <c r="F15" s="70"/>
      <c r="G15" s="73"/>
      <c r="I15" s="72"/>
    </row>
    <row r="16" spans="1:9">
      <c r="A16" s="70">
        <v>13</v>
      </c>
      <c r="B16" s="92" t="s">
        <v>34</v>
      </c>
      <c r="C16" s="119">
        <v>2216911815</v>
      </c>
      <c r="D16" s="119">
        <v>2237240709</v>
      </c>
      <c r="E16" s="120">
        <v>0.91699154934586335</v>
      </c>
      <c r="F16" s="70"/>
      <c r="G16" s="73"/>
      <c r="I16" s="72"/>
    </row>
    <row r="17" spans="1:9">
      <c r="A17" s="70">
        <v>14</v>
      </c>
      <c r="B17" s="92" t="s">
        <v>36</v>
      </c>
      <c r="C17" s="119">
        <v>1065948744</v>
      </c>
      <c r="D17" s="119">
        <v>1086335040</v>
      </c>
      <c r="E17" s="120">
        <v>1.9125024645650315</v>
      </c>
      <c r="F17" s="70"/>
      <c r="G17" s="73"/>
      <c r="I17" s="72"/>
    </row>
    <row r="18" spans="1:9">
      <c r="A18" s="70">
        <v>15</v>
      </c>
      <c r="B18" s="92" t="s">
        <v>42</v>
      </c>
      <c r="C18" s="119">
        <v>3487708620</v>
      </c>
      <c r="D18" s="119">
        <v>3528601500</v>
      </c>
      <c r="E18" s="120">
        <v>1.172485561594879</v>
      </c>
      <c r="F18" s="70"/>
      <c r="G18" s="73"/>
      <c r="I18" s="72"/>
    </row>
    <row r="19" spans="1:9">
      <c r="A19" s="70">
        <v>16</v>
      </c>
      <c r="B19" s="92" t="s">
        <v>37</v>
      </c>
      <c r="C19" s="119">
        <v>225383540</v>
      </c>
      <c r="D19" s="119">
        <v>224666336</v>
      </c>
      <c r="E19" s="120">
        <v>-0.31821489714821233</v>
      </c>
      <c r="F19" s="70"/>
      <c r="G19" s="73"/>
      <c r="I19" s="72"/>
    </row>
    <row r="20" spans="1:9">
      <c r="A20" s="70">
        <v>17</v>
      </c>
      <c r="B20" s="92" t="s">
        <v>38</v>
      </c>
      <c r="C20" s="119">
        <v>434516600</v>
      </c>
      <c r="D20" s="119">
        <v>450150820</v>
      </c>
      <c r="E20" s="120">
        <v>3.5980719723941506</v>
      </c>
      <c r="F20" s="70"/>
      <c r="G20" s="73"/>
      <c r="I20" s="72"/>
    </row>
    <row r="21" spans="1:9">
      <c r="A21" s="70">
        <v>18</v>
      </c>
      <c r="B21" s="92" t="s">
        <v>41</v>
      </c>
      <c r="C21" s="119">
        <v>1347886866</v>
      </c>
      <c r="D21" s="119">
        <v>1389800968</v>
      </c>
      <c r="E21" s="120">
        <v>3.1096157294257663</v>
      </c>
      <c r="F21" s="70"/>
      <c r="G21" s="73"/>
      <c r="I21" s="72"/>
    </row>
    <row r="22" spans="1:9">
      <c r="A22" s="70">
        <v>19</v>
      </c>
      <c r="B22" s="92" t="s">
        <v>45</v>
      </c>
      <c r="C22" s="119">
        <v>1918060670</v>
      </c>
      <c r="D22" s="119">
        <v>1965140362</v>
      </c>
      <c r="E22" s="120">
        <v>2.454546549875297</v>
      </c>
      <c r="F22" s="70"/>
      <c r="G22" s="73"/>
      <c r="I22" s="72"/>
    </row>
    <row r="23" spans="1:9">
      <c r="A23" s="70">
        <v>20</v>
      </c>
      <c r="B23" s="92" t="s">
        <v>39</v>
      </c>
      <c r="C23" s="119">
        <v>538068249</v>
      </c>
      <c r="D23" s="119">
        <v>571720777</v>
      </c>
      <c r="E23" s="120">
        <v>6.2543233246977925</v>
      </c>
      <c r="F23" s="70"/>
      <c r="G23" s="73"/>
      <c r="I23" s="72"/>
    </row>
    <row r="24" spans="1:9">
      <c r="A24" s="70">
        <v>21</v>
      </c>
      <c r="B24" s="92" t="s">
        <v>47</v>
      </c>
      <c r="C24" s="119">
        <v>659157185</v>
      </c>
      <c r="D24" s="119">
        <v>713006477</v>
      </c>
      <c r="E24" s="120">
        <v>8.1694159186021764</v>
      </c>
      <c r="F24" s="70"/>
      <c r="G24" s="73"/>
      <c r="I24" s="72"/>
    </row>
    <row r="25" spans="1:9">
      <c r="A25" s="70">
        <v>22</v>
      </c>
      <c r="B25" s="92" t="s">
        <v>44</v>
      </c>
      <c r="C25" s="119">
        <v>1304228240</v>
      </c>
      <c r="D25" s="119">
        <v>1334870720</v>
      </c>
      <c r="E25" s="120">
        <v>2.349472205877094</v>
      </c>
      <c r="F25" s="70"/>
      <c r="G25" s="73"/>
      <c r="I25" s="72"/>
    </row>
    <row r="26" spans="1:9">
      <c r="A26" s="70">
        <v>23</v>
      </c>
      <c r="B26" s="92" t="s">
        <v>40</v>
      </c>
      <c r="C26" s="119">
        <v>559711232</v>
      </c>
      <c r="D26" s="119">
        <v>591307032</v>
      </c>
      <c r="E26" s="120">
        <v>5.6450180367293399</v>
      </c>
      <c r="F26" s="70"/>
      <c r="G26" s="73"/>
      <c r="I26" s="72"/>
    </row>
    <row r="27" spans="1:9">
      <c r="A27" s="70">
        <v>24</v>
      </c>
      <c r="B27" s="92" t="s">
        <v>82</v>
      </c>
      <c r="C27" s="119">
        <v>467492121</v>
      </c>
      <c r="D27" s="119">
        <v>512627346</v>
      </c>
      <c r="E27" s="120">
        <v>9.6547562990906535</v>
      </c>
      <c r="F27" s="70"/>
      <c r="G27" s="73"/>
      <c r="I27" s="72"/>
    </row>
    <row r="28" spans="1:9">
      <c r="A28" s="70">
        <v>25</v>
      </c>
      <c r="B28" s="92" t="s">
        <v>46</v>
      </c>
      <c r="C28" s="119">
        <v>360406948</v>
      </c>
      <c r="D28" s="119">
        <v>358633102</v>
      </c>
      <c r="E28" s="120">
        <v>-0.49217863580143856</v>
      </c>
      <c r="F28" s="70"/>
      <c r="G28" s="73"/>
      <c r="I28" s="72"/>
    </row>
    <row r="29" spans="1:9">
      <c r="A29" s="70">
        <v>26</v>
      </c>
      <c r="B29" s="92" t="s">
        <v>43</v>
      </c>
      <c r="C29" s="119">
        <v>279864004</v>
      </c>
      <c r="D29" s="119">
        <v>270576782</v>
      </c>
      <c r="E29" s="120">
        <v>-3.3184767841740737</v>
      </c>
      <c r="F29" s="70"/>
      <c r="G29" s="73"/>
      <c r="I29" s="72"/>
    </row>
    <row r="30" spans="1:9">
      <c r="A30" s="70">
        <v>27</v>
      </c>
      <c r="B30" s="92" t="s">
        <v>83</v>
      </c>
      <c r="C30" s="119">
        <v>666075946</v>
      </c>
      <c r="D30" s="119">
        <v>749974654</v>
      </c>
      <c r="E30" s="120">
        <v>12.595967247254414</v>
      </c>
      <c r="F30" s="70"/>
      <c r="G30" s="73"/>
      <c r="I30" s="72"/>
    </row>
    <row r="31" spans="1:9">
      <c r="A31" s="70">
        <v>28</v>
      </c>
      <c r="B31" s="92" t="s">
        <v>48</v>
      </c>
      <c r="C31" s="119">
        <v>392152552</v>
      </c>
      <c r="D31" s="119">
        <v>408335004</v>
      </c>
      <c r="E31" s="120">
        <v>4.1265706209148938</v>
      </c>
      <c r="F31" s="70"/>
      <c r="G31" s="73"/>
      <c r="I31" s="72"/>
    </row>
    <row r="32" spans="1:9">
      <c r="A32" s="70">
        <v>29</v>
      </c>
      <c r="B32" s="92" t="s">
        <v>69</v>
      </c>
      <c r="C32" s="119">
        <v>566983750</v>
      </c>
      <c r="D32" s="119">
        <v>539806250</v>
      </c>
      <c r="E32" s="120">
        <v>-4.7933472520156002</v>
      </c>
      <c r="F32" s="70"/>
      <c r="G32" s="73"/>
      <c r="I32" s="72"/>
    </row>
    <row r="33" spans="1:15">
      <c r="A33" s="70">
        <v>30</v>
      </c>
      <c r="B33" s="92" t="s">
        <v>52</v>
      </c>
      <c r="C33" s="119">
        <v>241059456</v>
      </c>
      <c r="D33" s="119">
        <v>260046144</v>
      </c>
      <c r="E33" s="120">
        <v>7.8763506377447392</v>
      </c>
      <c r="F33" s="70"/>
      <c r="G33" s="73"/>
      <c r="I33" s="72"/>
    </row>
    <row r="34" spans="1:15">
      <c r="A34" s="70">
        <v>31</v>
      </c>
      <c r="B34" s="92" t="s">
        <v>49</v>
      </c>
      <c r="C34" s="119">
        <v>1165626660</v>
      </c>
      <c r="D34" s="119">
        <v>1129537452</v>
      </c>
      <c r="E34" s="120">
        <v>-3.0961206738356517</v>
      </c>
      <c r="F34" s="70"/>
      <c r="G34" s="73"/>
      <c r="I34" s="72"/>
    </row>
    <row r="35" spans="1:15">
      <c r="A35" s="70">
        <v>32</v>
      </c>
      <c r="B35" s="92" t="s">
        <v>79</v>
      </c>
      <c r="C35" s="119">
        <v>451415904</v>
      </c>
      <c r="D35" s="119">
        <v>459008448</v>
      </c>
      <c r="E35" s="120">
        <v>1.6819398547375946</v>
      </c>
      <c r="F35" s="70"/>
      <c r="G35" s="73"/>
      <c r="I35" s="72"/>
    </row>
    <row r="36" spans="1:15">
      <c r="A36" s="70">
        <v>33</v>
      </c>
      <c r="B36" s="92" t="s">
        <v>51</v>
      </c>
      <c r="C36" s="119">
        <v>151595486</v>
      </c>
      <c r="D36" s="119">
        <v>153506145</v>
      </c>
      <c r="E36" s="120">
        <v>1.2603666840053536</v>
      </c>
      <c r="F36" s="70"/>
      <c r="G36" s="73"/>
      <c r="I36" s="72"/>
    </row>
    <row r="37" spans="1:15">
      <c r="A37" s="70">
        <v>34</v>
      </c>
      <c r="B37" s="92" t="s">
        <v>50</v>
      </c>
      <c r="C37" s="119">
        <v>480410190</v>
      </c>
      <c r="D37" s="119">
        <v>576624711</v>
      </c>
      <c r="E37" s="120">
        <v>20.027577058679789</v>
      </c>
      <c r="F37" s="70"/>
      <c r="G37" s="73"/>
      <c r="I37" s="72"/>
    </row>
    <row r="38" spans="1:15">
      <c r="A38" s="70">
        <v>35</v>
      </c>
      <c r="B38" s="92" t="s">
        <v>88</v>
      </c>
      <c r="C38" s="119">
        <v>1009912345</v>
      </c>
      <c r="D38" s="119">
        <v>1003520315</v>
      </c>
      <c r="E38" s="120">
        <v>-0.63292918753260707</v>
      </c>
      <c r="F38" s="70"/>
      <c r="G38" s="73"/>
      <c r="I38" s="72"/>
    </row>
    <row r="39" spans="1:15">
      <c r="A39" s="70">
        <v>36</v>
      </c>
      <c r="B39" s="92" t="s">
        <v>75</v>
      </c>
      <c r="C39" s="119">
        <v>958909453</v>
      </c>
      <c r="D39" s="119">
        <v>947600281</v>
      </c>
      <c r="E39" s="120">
        <v>-1.1793785080143537</v>
      </c>
      <c r="F39" s="70"/>
      <c r="G39" s="73"/>
      <c r="I39" s="72"/>
    </row>
    <row r="40" spans="1:15">
      <c r="A40" s="70">
        <v>37</v>
      </c>
      <c r="B40" s="92" t="s">
        <v>70</v>
      </c>
      <c r="C40" s="119">
        <v>295953265</v>
      </c>
      <c r="D40" s="119">
        <v>299128469</v>
      </c>
      <c r="E40" s="120">
        <v>1.0728734484480176</v>
      </c>
      <c r="F40" s="70"/>
      <c r="G40" s="73"/>
      <c r="I40" s="72"/>
    </row>
    <row r="41" spans="1:15">
      <c r="A41" s="70">
        <v>38</v>
      </c>
      <c r="B41" s="92" t="s">
        <v>56</v>
      </c>
      <c r="C41" s="119">
        <v>265577324</v>
      </c>
      <c r="D41" s="119">
        <v>259024858</v>
      </c>
      <c r="E41" s="120">
        <v>-2.467253567175788</v>
      </c>
      <c r="F41" s="70"/>
      <c r="G41" s="73"/>
      <c r="I41" s="72"/>
    </row>
    <row r="42" spans="1:15">
      <c r="A42" s="70">
        <v>39</v>
      </c>
      <c r="B42" s="92" t="s">
        <v>54</v>
      </c>
      <c r="C42" s="119">
        <v>204737515</v>
      </c>
      <c r="D42" s="119">
        <v>244493415</v>
      </c>
      <c r="E42" s="120">
        <v>19.41798502340912</v>
      </c>
      <c r="F42" s="70"/>
      <c r="G42" s="73"/>
      <c r="I42" s="72"/>
      <c r="O42" s="115"/>
    </row>
    <row r="43" spans="1:15">
      <c r="A43" s="70">
        <v>40</v>
      </c>
      <c r="B43" s="92" t="s">
        <v>86</v>
      </c>
      <c r="C43" s="119">
        <v>131518492</v>
      </c>
      <c r="D43" s="119">
        <v>115154956</v>
      </c>
      <c r="E43" s="120">
        <v>-12.442003973099084</v>
      </c>
      <c r="F43" s="70"/>
      <c r="G43" s="73"/>
      <c r="I43" s="72"/>
    </row>
    <row r="44" spans="1:15">
      <c r="A44" s="70">
        <v>41</v>
      </c>
      <c r="B44" s="92" t="s">
        <v>53</v>
      </c>
      <c r="C44" s="119">
        <v>126772168</v>
      </c>
      <c r="D44" s="119">
        <v>137509572</v>
      </c>
      <c r="E44" s="120">
        <v>8.469843317659441</v>
      </c>
      <c r="F44" s="70"/>
      <c r="G44" s="73"/>
      <c r="I44" s="72"/>
    </row>
    <row r="45" spans="1:15">
      <c r="A45" s="70">
        <v>42</v>
      </c>
      <c r="B45" s="92" t="s">
        <v>62</v>
      </c>
      <c r="C45" s="119">
        <v>101440100</v>
      </c>
      <c r="D45" s="119">
        <v>100269872</v>
      </c>
      <c r="E45" s="120">
        <v>-1.153614793360811</v>
      </c>
      <c r="F45" s="70"/>
      <c r="G45" s="73"/>
      <c r="I45" s="72"/>
    </row>
    <row r="46" spans="1:15">
      <c r="A46" s="70">
        <v>43</v>
      </c>
      <c r="B46" s="92" t="s">
        <v>55</v>
      </c>
      <c r="C46" s="119">
        <v>347849613</v>
      </c>
      <c r="D46" s="119">
        <v>353699093</v>
      </c>
      <c r="E46" s="120">
        <v>1.6816117601947713</v>
      </c>
      <c r="F46" s="70"/>
      <c r="G46" s="73"/>
      <c r="I46" s="72"/>
    </row>
    <row r="47" spans="1:15">
      <c r="A47" s="70">
        <v>44</v>
      </c>
      <c r="B47" s="92" t="s">
        <v>63</v>
      </c>
      <c r="C47" s="119">
        <v>94775859</v>
      </c>
      <c r="D47" s="119">
        <v>99874151</v>
      </c>
      <c r="E47" s="120">
        <v>5.3793150004580808</v>
      </c>
      <c r="F47" s="70"/>
      <c r="G47" s="73"/>
      <c r="I47" s="72"/>
    </row>
    <row r="48" spans="1:15">
      <c r="A48" s="70">
        <v>45</v>
      </c>
      <c r="B48" s="92" t="s">
        <v>154</v>
      </c>
      <c r="C48" s="119">
        <v>370837296</v>
      </c>
      <c r="D48" s="119">
        <v>388580733</v>
      </c>
      <c r="E48" s="120">
        <v>4.7846959276717405</v>
      </c>
      <c r="F48" s="70"/>
      <c r="G48" s="73"/>
      <c r="I48" s="72"/>
    </row>
    <row r="49" spans="1:10">
      <c r="A49" s="70">
        <v>46</v>
      </c>
      <c r="B49" s="92" t="s">
        <v>76</v>
      </c>
      <c r="C49" s="119">
        <v>504819326</v>
      </c>
      <c r="D49" s="119">
        <v>538640784</v>
      </c>
      <c r="E49" s="120">
        <v>6.6997153750013121</v>
      </c>
      <c r="F49" s="70"/>
      <c r="G49" s="73"/>
      <c r="I49" s="72"/>
    </row>
    <row r="50" spans="1:10">
      <c r="A50" s="70">
        <v>47</v>
      </c>
      <c r="B50" s="92" t="s">
        <v>80</v>
      </c>
      <c r="C50" s="119">
        <v>356337786</v>
      </c>
      <c r="D50" s="119">
        <v>305135908</v>
      </c>
      <c r="E50" s="120">
        <v>-14.368916239491931</v>
      </c>
      <c r="F50" s="70"/>
      <c r="G50" s="74"/>
      <c r="H50" s="97"/>
      <c r="I50" s="97"/>
      <c r="J50" s="98"/>
    </row>
    <row r="51" spans="1:10">
      <c r="A51" s="70">
        <v>48</v>
      </c>
      <c r="B51" s="92" t="s">
        <v>85</v>
      </c>
      <c r="C51" s="119">
        <v>415240590</v>
      </c>
      <c r="D51" s="119">
        <v>427868580</v>
      </c>
      <c r="E51" s="120">
        <v>3.0411261095645781</v>
      </c>
      <c r="F51" s="70"/>
      <c r="G51" s="74"/>
      <c r="H51" s="97"/>
      <c r="I51" s="97"/>
      <c r="J51" s="98"/>
    </row>
    <row r="52" spans="1:10">
      <c r="A52" s="70">
        <v>49</v>
      </c>
      <c r="B52" s="92" t="s">
        <v>89</v>
      </c>
      <c r="C52" s="119">
        <v>128861714</v>
      </c>
      <c r="D52" s="119">
        <v>127752920</v>
      </c>
      <c r="E52" s="120">
        <v>-0.86045262443117909</v>
      </c>
      <c r="F52" s="70"/>
      <c r="G52" s="74"/>
      <c r="H52" s="99"/>
      <c r="I52" s="97"/>
      <c r="J52" s="98"/>
    </row>
    <row r="53" spans="1:10">
      <c r="A53" s="70">
        <v>50</v>
      </c>
      <c r="B53" s="92" t="s">
        <v>57</v>
      </c>
      <c r="C53" s="119">
        <v>170343972</v>
      </c>
      <c r="D53" s="119">
        <v>184877316</v>
      </c>
      <c r="E53" s="120">
        <v>8.5317630141910747</v>
      </c>
      <c r="F53" s="70"/>
      <c r="G53" s="74"/>
      <c r="H53" s="99"/>
      <c r="I53" s="97"/>
      <c r="J53" s="98"/>
    </row>
    <row r="54" spans="1:10">
      <c r="A54" s="70">
        <v>51</v>
      </c>
      <c r="B54" s="92" t="s">
        <v>66</v>
      </c>
      <c r="C54" s="119">
        <v>61908060</v>
      </c>
      <c r="D54" s="119">
        <v>60914244</v>
      </c>
      <c r="E54" s="120">
        <v>-1.6053095509696154</v>
      </c>
      <c r="F54" s="146"/>
      <c r="G54" s="74"/>
      <c r="H54" s="99"/>
      <c r="I54" s="97"/>
      <c r="J54" s="98"/>
    </row>
    <row r="55" spans="1:10">
      <c r="A55" s="70">
        <v>52</v>
      </c>
      <c r="B55" s="92" t="s">
        <v>60</v>
      </c>
      <c r="C55" s="119">
        <v>58707180</v>
      </c>
      <c r="D55" s="119">
        <v>58790570</v>
      </c>
      <c r="E55" s="120">
        <v>0.14204395441920392</v>
      </c>
      <c r="F55" s="146"/>
      <c r="G55" s="74"/>
      <c r="H55" s="99"/>
      <c r="I55" s="97"/>
      <c r="J55" s="98"/>
    </row>
    <row r="56" spans="1:10">
      <c r="A56" s="70">
        <v>53</v>
      </c>
      <c r="B56" s="92" t="s">
        <v>59</v>
      </c>
      <c r="C56" s="119">
        <v>68474126</v>
      </c>
      <c r="D56" s="119">
        <v>65903658</v>
      </c>
      <c r="E56" s="120">
        <v>-3.7539259719795472</v>
      </c>
      <c r="F56" s="146"/>
      <c r="G56" s="74"/>
      <c r="H56" s="99"/>
      <c r="I56" s="97"/>
      <c r="J56" s="98"/>
    </row>
    <row r="57" spans="1:10">
      <c r="A57" s="70">
        <v>54</v>
      </c>
      <c r="B57" s="92" t="s">
        <v>163</v>
      </c>
      <c r="C57" s="119">
        <v>58013120</v>
      </c>
      <c r="D57" s="119">
        <v>56458240</v>
      </c>
      <c r="E57" s="120">
        <v>-2.6802213016641754</v>
      </c>
      <c r="F57" s="146"/>
      <c r="G57" s="74"/>
      <c r="H57" s="99"/>
      <c r="I57" s="97"/>
      <c r="J57" s="98"/>
    </row>
    <row r="58" spans="1:10">
      <c r="A58" s="70">
        <v>55</v>
      </c>
      <c r="B58" s="92" t="s">
        <v>91</v>
      </c>
      <c r="C58" s="119">
        <v>50051078</v>
      </c>
      <c r="D58" s="119">
        <v>48627845</v>
      </c>
      <c r="E58" s="120">
        <v>-2.8435611316903104</v>
      </c>
      <c r="F58" s="146"/>
      <c r="G58" s="74"/>
      <c r="H58" s="99"/>
      <c r="I58" s="97"/>
      <c r="J58" s="98"/>
    </row>
    <row r="59" spans="1:10" ht="14.25" customHeight="1">
      <c r="A59" s="70">
        <v>56</v>
      </c>
      <c r="B59" s="92" t="s">
        <v>84</v>
      </c>
      <c r="C59" s="119">
        <v>43108302</v>
      </c>
      <c r="D59" s="119">
        <v>41610408</v>
      </c>
      <c r="E59" s="120">
        <v>-3.4747228039740468</v>
      </c>
      <c r="F59" s="146"/>
      <c r="H59" s="100"/>
      <c r="I59" s="100"/>
      <c r="J59" s="61"/>
    </row>
    <row r="60" spans="1:10" s="3" customFormat="1">
      <c r="A60" s="70">
        <v>57</v>
      </c>
      <c r="B60" s="92" t="s">
        <v>61</v>
      </c>
      <c r="C60" s="119">
        <v>267205900</v>
      </c>
      <c r="D60" s="119">
        <v>271990290</v>
      </c>
      <c r="E60" s="120">
        <v>1.790525583454557</v>
      </c>
      <c r="F60" s="146"/>
      <c r="H60" s="100"/>
      <c r="I60" s="100"/>
      <c r="J60" s="61"/>
    </row>
    <row r="61" spans="1:10" s="3" customFormat="1">
      <c r="A61" s="70">
        <v>58</v>
      </c>
      <c r="B61" s="92" t="s">
        <v>168</v>
      </c>
      <c r="C61" s="119">
        <v>39734724</v>
      </c>
      <c r="D61" s="119">
        <v>41993092</v>
      </c>
      <c r="E61" s="120">
        <v>5.6836131540765198</v>
      </c>
      <c r="F61" s="146"/>
    </row>
    <row r="62" spans="1:10" s="3" customFormat="1" ht="13.5" customHeight="1">
      <c r="A62" s="70">
        <v>59</v>
      </c>
      <c r="B62" s="92" t="s">
        <v>162</v>
      </c>
      <c r="C62" s="119">
        <v>160688864</v>
      </c>
      <c r="D62" s="119">
        <v>168272972</v>
      </c>
      <c r="E62" s="120">
        <v>4.7197471008320768</v>
      </c>
      <c r="F62" s="145"/>
    </row>
    <row r="63" spans="1:10" s="3" customFormat="1">
      <c r="A63" s="70">
        <v>60</v>
      </c>
      <c r="B63" s="92" t="s">
        <v>90</v>
      </c>
      <c r="C63" s="204">
        <v>190704228</v>
      </c>
      <c r="D63" s="119">
        <v>200680194</v>
      </c>
      <c r="E63" s="120">
        <v>5.2311194694645149</v>
      </c>
      <c r="F63" s="146"/>
    </row>
    <row r="64" spans="1:10" s="3" customFormat="1">
      <c r="A64" s="70">
        <v>61</v>
      </c>
      <c r="B64" s="92" t="s">
        <v>58</v>
      </c>
      <c r="C64" s="204">
        <v>125802960</v>
      </c>
      <c r="D64" s="119">
        <v>110004552</v>
      </c>
      <c r="E64" s="120">
        <v>-12.558057457471589</v>
      </c>
      <c r="F64" s="146"/>
    </row>
    <row r="65" spans="1:7" s="3" customFormat="1">
      <c r="A65" s="70">
        <v>62</v>
      </c>
      <c r="B65" s="92" t="s">
        <v>158</v>
      </c>
      <c r="C65" s="204">
        <v>48421556</v>
      </c>
      <c r="D65" s="119">
        <v>47188842</v>
      </c>
      <c r="E65" s="120">
        <v>-2.5457959260953946</v>
      </c>
      <c r="F65" s="145"/>
    </row>
    <row r="66" spans="1:7" s="3" customFormat="1">
      <c r="A66" s="70">
        <v>63</v>
      </c>
      <c r="B66" s="92" t="s">
        <v>169</v>
      </c>
      <c r="C66" s="204" t="s">
        <v>67</v>
      </c>
      <c r="D66" s="119">
        <v>247549410</v>
      </c>
      <c r="E66" s="120" t="s">
        <v>68</v>
      </c>
      <c r="F66" s="145" t="s">
        <v>13</v>
      </c>
    </row>
    <row r="67" spans="1:7" s="3" customFormat="1">
      <c r="A67" s="70">
        <v>64</v>
      </c>
      <c r="B67" s="92" t="s">
        <v>161</v>
      </c>
      <c r="C67" s="204">
        <v>151865460</v>
      </c>
      <c r="D67" s="119">
        <v>148455495</v>
      </c>
      <c r="E67" s="120">
        <v>-2.2453854879180559</v>
      </c>
      <c r="F67" s="145"/>
    </row>
    <row r="68" spans="1:7" s="3" customFormat="1">
      <c r="A68" s="70">
        <v>65</v>
      </c>
      <c r="B68" s="92" t="s">
        <v>170</v>
      </c>
      <c r="C68" s="214" t="s">
        <v>67</v>
      </c>
      <c r="D68" s="119">
        <v>171228341</v>
      </c>
      <c r="E68" s="120" t="s">
        <v>68</v>
      </c>
      <c r="F68" s="145" t="s">
        <v>8</v>
      </c>
    </row>
    <row r="69" spans="1:7" s="3" customFormat="1">
      <c r="A69" s="70">
        <v>66</v>
      </c>
      <c r="B69" s="92" t="s">
        <v>87</v>
      </c>
      <c r="C69" s="204">
        <v>42364260</v>
      </c>
      <c r="D69" s="119">
        <v>41411140</v>
      </c>
      <c r="E69" s="120">
        <v>-2.2498209575713113</v>
      </c>
      <c r="F69" s="145"/>
    </row>
    <row r="70" spans="1:7" s="3" customFormat="1" ht="19.5" customHeight="1">
      <c r="A70" s="129"/>
      <c r="B70" s="130" t="s">
        <v>22</v>
      </c>
      <c r="C70" s="125">
        <v>69485311399</v>
      </c>
      <c r="D70" s="125">
        <v>70868453059</v>
      </c>
      <c r="E70" s="127">
        <v>1.9905525817646481</v>
      </c>
      <c r="F70" s="70"/>
    </row>
    <row r="71" spans="1:7" ht="12" customHeight="1">
      <c r="A71" s="200" t="s">
        <v>171</v>
      </c>
      <c r="B71" s="145"/>
      <c r="C71" s="145"/>
      <c r="D71" s="145"/>
      <c r="E71" s="182"/>
      <c r="F71" s="182"/>
      <c r="G71" s="182"/>
    </row>
    <row r="72" spans="1:7" ht="12" customHeight="1">
      <c r="A72" s="200" t="s">
        <v>172</v>
      </c>
      <c r="B72" s="145"/>
      <c r="C72" s="145"/>
      <c r="D72" s="145"/>
      <c r="E72" s="182"/>
      <c r="F72" s="182"/>
      <c r="G72" s="182"/>
    </row>
    <row r="73" spans="1:7" ht="12" customHeight="1">
      <c r="A73" s="200"/>
      <c r="B73" s="145"/>
      <c r="C73" s="145"/>
      <c r="D73" s="145"/>
      <c r="E73" s="182"/>
      <c r="F73" s="182"/>
      <c r="G73" s="182"/>
    </row>
    <row r="74" spans="1:7" ht="12" customHeight="1">
      <c r="A74" s="200"/>
      <c r="B74" s="145"/>
      <c r="C74" s="145"/>
      <c r="D74" s="145"/>
      <c r="E74" s="182"/>
      <c r="F74" s="182"/>
      <c r="G74" s="182"/>
    </row>
    <row r="75" spans="1:7" ht="12" customHeight="1">
      <c r="A75" s="200"/>
      <c r="B75" s="145"/>
      <c r="C75" s="145"/>
      <c r="D75" s="145"/>
      <c r="E75" s="182"/>
      <c r="F75" s="182"/>
      <c r="G75" s="182"/>
    </row>
    <row r="76" spans="1:7" ht="12" customHeight="1">
      <c r="A76" s="200"/>
      <c r="B76" s="145"/>
      <c r="C76" s="145"/>
      <c r="D76" s="145"/>
      <c r="E76" s="182"/>
      <c r="F76" s="182"/>
      <c r="G76" s="182"/>
    </row>
    <row r="77" spans="1:7" ht="15">
      <c r="A77" s="138"/>
      <c r="B77" s="143"/>
      <c r="C77" s="6"/>
      <c r="D77" s="138"/>
      <c r="E77" s="182"/>
      <c r="F77" s="182"/>
    </row>
    <row r="78" spans="1:7" ht="15">
      <c r="A78" s="138"/>
      <c r="B78" s="143"/>
      <c r="C78" s="142"/>
      <c r="D78" s="138"/>
      <c r="E78" s="182"/>
      <c r="F78" s="182"/>
    </row>
    <row r="79" spans="1:7">
      <c r="A79" s="138"/>
      <c r="B79" s="143"/>
      <c r="C79" s="6"/>
      <c r="D79" s="13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7" t="s">
        <v>78</v>
      </c>
      <c r="B1" s="105"/>
      <c r="C1" s="104"/>
      <c r="D1" s="104"/>
      <c r="E1" s="104"/>
      <c r="F1" s="106"/>
    </row>
    <row r="2" spans="1:9">
      <c r="A2" s="104"/>
      <c r="B2" s="104"/>
      <c r="C2" s="104"/>
      <c r="D2" s="104"/>
      <c r="E2" s="104"/>
      <c r="F2" s="106"/>
      <c r="G2" s="75"/>
      <c r="H2" s="75"/>
      <c r="I2" s="71"/>
    </row>
    <row r="3" spans="1:9" ht="18" customHeight="1">
      <c r="A3" s="180"/>
      <c r="B3" s="181" t="s">
        <v>17</v>
      </c>
      <c r="C3" s="205" t="s">
        <v>177</v>
      </c>
      <c r="D3" s="205" t="s">
        <v>178</v>
      </c>
      <c r="E3" s="179" t="s">
        <v>21</v>
      </c>
      <c r="F3" s="147"/>
    </row>
    <row r="4" spans="1:9">
      <c r="A4" s="138">
        <v>1</v>
      </c>
      <c r="B4" s="139" t="s">
        <v>23</v>
      </c>
      <c r="C4" s="113">
        <v>10700440</v>
      </c>
      <c r="D4" s="113">
        <v>10884819</v>
      </c>
      <c r="E4" s="144">
        <v>1.7230973679587009</v>
      </c>
      <c r="F4" s="147"/>
      <c r="G4" s="67"/>
      <c r="H4" s="86"/>
      <c r="I4" s="75"/>
    </row>
    <row r="5" spans="1:9">
      <c r="A5" s="138">
        <v>2</v>
      </c>
      <c r="B5" s="139" t="s">
        <v>24</v>
      </c>
      <c r="C5" s="113">
        <v>5750369</v>
      </c>
      <c r="D5" s="113">
        <v>5776160</v>
      </c>
      <c r="E5" s="144">
        <v>0.44851034777072563</v>
      </c>
      <c r="F5" s="147"/>
    </row>
    <row r="6" spans="1:9">
      <c r="A6" s="138">
        <v>3</v>
      </c>
      <c r="B6" s="139" t="s">
        <v>25</v>
      </c>
      <c r="C6" s="113">
        <v>4354680</v>
      </c>
      <c r="D6" s="113">
        <v>4373619</v>
      </c>
      <c r="E6" s="144">
        <v>0.43491140566011738</v>
      </c>
      <c r="F6" s="148"/>
    </row>
    <row r="7" spans="1:9">
      <c r="A7" s="138">
        <v>4</v>
      </c>
      <c r="B7" s="139" t="s">
        <v>26</v>
      </c>
      <c r="C7" s="113">
        <v>3155009</v>
      </c>
      <c r="D7" s="113">
        <v>3177640</v>
      </c>
      <c r="E7" s="144">
        <v>0.7173038175168438</v>
      </c>
      <c r="F7" s="147"/>
    </row>
    <row r="8" spans="1:9">
      <c r="A8" s="138">
        <v>5</v>
      </c>
      <c r="B8" s="139" t="s">
        <v>27</v>
      </c>
      <c r="C8" s="113">
        <v>3032422</v>
      </c>
      <c r="D8" s="113">
        <v>3096909</v>
      </c>
      <c r="E8" s="144">
        <v>2.1265839648967062</v>
      </c>
      <c r="F8" s="147"/>
    </row>
    <row r="9" spans="1:9">
      <c r="A9" s="138">
        <v>6</v>
      </c>
      <c r="B9" s="139" t="s">
        <v>28</v>
      </c>
      <c r="C9" s="113">
        <v>2523432</v>
      </c>
      <c r="D9" s="113">
        <v>2410435</v>
      </c>
      <c r="E9" s="144">
        <v>-4.477909450304189</v>
      </c>
      <c r="F9" s="147"/>
    </row>
    <row r="10" spans="1:9">
      <c r="A10" s="138">
        <v>7</v>
      </c>
      <c r="B10" s="139" t="s">
        <v>30</v>
      </c>
      <c r="C10" s="113">
        <v>2346124</v>
      </c>
      <c r="D10" s="113">
        <v>2362909</v>
      </c>
      <c r="E10" s="144">
        <v>0.71543533078388022</v>
      </c>
      <c r="F10" s="147"/>
    </row>
    <row r="11" spans="1:9">
      <c r="A11" s="138">
        <v>8</v>
      </c>
      <c r="B11" s="139" t="s">
        <v>29</v>
      </c>
      <c r="C11" s="113">
        <v>2319405</v>
      </c>
      <c r="D11" s="113">
        <v>2315062</v>
      </c>
      <c r="E11" s="144">
        <v>-0.18724629808075779</v>
      </c>
      <c r="F11" s="147"/>
    </row>
    <row r="12" spans="1:9">
      <c r="A12" s="138">
        <v>9</v>
      </c>
      <c r="B12" s="139" t="s">
        <v>31</v>
      </c>
      <c r="C12" s="113">
        <v>2138966</v>
      </c>
      <c r="D12" s="113">
        <v>2063193</v>
      </c>
      <c r="E12" s="144">
        <v>-3.5425060519896063</v>
      </c>
      <c r="F12" s="147"/>
    </row>
    <row r="13" spans="1:9">
      <c r="A13" s="138">
        <v>10</v>
      </c>
      <c r="B13" s="139" t="s">
        <v>33</v>
      </c>
      <c r="C13" s="113">
        <v>2002299</v>
      </c>
      <c r="D13" s="113">
        <v>2024857</v>
      </c>
      <c r="E13" s="144">
        <v>1.1266049675897556</v>
      </c>
      <c r="F13" s="147"/>
    </row>
    <row r="14" spans="1:9">
      <c r="A14" s="138">
        <v>11</v>
      </c>
      <c r="B14" s="139" t="s">
        <v>32</v>
      </c>
      <c r="C14" s="113">
        <v>1634693</v>
      </c>
      <c r="D14" s="113">
        <v>1573570</v>
      </c>
      <c r="E14" s="144">
        <v>-3.7391118699352113</v>
      </c>
      <c r="F14" s="147"/>
    </row>
    <row r="15" spans="1:9">
      <c r="A15" s="138">
        <v>12</v>
      </c>
      <c r="B15" s="139" t="s">
        <v>35</v>
      </c>
      <c r="C15" s="113">
        <v>1597880</v>
      </c>
      <c r="D15" s="113">
        <v>1743150</v>
      </c>
      <c r="E15" s="144">
        <v>9.0914211330012265</v>
      </c>
      <c r="F15" s="147"/>
    </row>
    <row r="16" spans="1:9">
      <c r="A16" s="138">
        <v>13</v>
      </c>
      <c r="B16" s="139" t="s">
        <v>34</v>
      </c>
      <c r="C16" s="113">
        <v>1336465</v>
      </c>
      <c r="D16" s="113">
        <v>1345406</v>
      </c>
      <c r="E16" s="144">
        <v>0.66900367761220836</v>
      </c>
      <c r="F16" s="147"/>
    </row>
    <row r="17" spans="1:9">
      <c r="A17" s="138">
        <v>14</v>
      </c>
      <c r="B17" s="139" t="s">
        <v>36</v>
      </c>
      <c r="C17" s="113">
        <v>1263451</v>
      </c>
      <c r="D17" s="113">
        <v>1277989</v>
      </c>
      <c r="E17" s="144">
        <v>1.1506579994000559</v>
      </c>
      <c r="F17" s="147"/>
    </row>
    <row r="18" spans="1:9">
      <c r="A18" s="138">
        <v>15</v>
      </c>
      <c r="B18" s="139" t="s">
        <v>42</v>
      </c>
      <c r="C18" s="113">
        <v>1191307</v>
      </c>
      <c r="D18" s="113">
        <v>1179519</v>
      </c>
      <c r="E18" s="144">
        <v>-0.98950144673035578</v>
      </c>
      <c r="F18" s="147"/>
    </row>
    <row r="19" spans="1:9">
      <c r="A19" s="138">
        <v>16</v>
      </c>
      <c r="B19" s="139" t="s">
        <v>37</v>
      </c>
      <c r="C19" s="113">
        <v>1337545</v>
      </c>
      <c r="D19" s="113">
        <v>1292881</v>
      </c>
      <c r="E19" s="144">
        <v>-3.3392521373112682</v>
      </c>
      <c r="F19" s="147"/>
    </row>
    <row r="20" spans="1:9">
      <c r="A20" s="138">
        <v>17</v>
      </c>
      <c r="B20" s="139" t="s">
        <v>38</v>
      </c>
      <c r="C20" s="113">
        <v>1158508</v>
      </c>
      <c r="D20" s="113">
        <v>1176103</v>
      </c>
      <c r="E20" s="144">
        <v>1.5187637892876009</v>
      </c>
      <c r="F20" s="147"/>
    </row>
    <row r="21" spans="1:9">
      <c r="A21" s="138">
        <v>18</v>
      </c>
      <c r="B21" s="139" t="s">
        <v>41</v>
      </c>
      <c r="C21" s="113">
        <v>1101725</v>
      </c>
      <c r="D21" s="113">
        <v>1112236</v>
      </c>
      <c r="E21" s="144">
        <v>0.95404933172978745</v>
      </c>
      <c r="F21" s="147"/>
    </row>
    <row r="22" spans="1:9">
      <c r="A22" s="138">
        <v>19</v>
      </c>
      <c r="B22" s="139" t="s">
        <v>45</v>
      </c>
      <c r="C22" s="113">
        <v>980839</v>
      </c>
      <c r="D22" s="113">
        <v>1008997</v>
      </c>
      <c r="E22" s="144">
        <v>2.8708075433378974</v>
      </c>
      <c r="F22" s="147"/>
    </row>
    <row r="23" spans="1:9">
      <c r="A23" s="138">
        <v>20</v>
      </c>
      <c r="B23" s="139" t="s">
        <v>39</v>
      </c>
      <c r="C23" s="113">
        <v>868199</v>
      </c>
      <c r="D23" s="113">
        <v>917689</v>
      </c>
      <c r="E23" s="144">
        <v>5.7003060358281914</v>
      </c>
      <c r="F23" s="147"/>
    </row>
    <row r="24" spans="1:9">
      <c r="A24" s="138">
        <v>21</v>
      </c>
      <c r="B24" s="139" t="s">
        <v>47</v>
      </c>
      <c r="C24" s="113">
        <v>770380</v>
      </c>
      <c r="D24" s="113">
        <v>833504</v>
      </c>
      <c r="E24" s="144">
        <v>8.1938783457514468</v>
      </c>
      <c r="F24" s="147"/>
    </row>
    <row r="25" spans="1:9">
      <c r="A25" s="138">
        <v>22</v>
      </c>
      <c r="B25" s="139" t="s">
        <v>44</v>
      </c>
      <c r="C25" s="113">
        <v>868044</v>
      </c>
      <c r="D25" s="113">
        <v>841694</v>
      </c>
      <c r="E25" s="144">
        <v>-3.0355604093801696</v>
      </c>
      <c r="F25" s="147"/>
    </row>
    <row r="26" spans="1:9">
      <c r="A26" s="138">
        <v>23</v>
      </c>
      <c r="B26" s="139" t="s">
        <v>40</v>
      </c>
      <c r="C26" s="113">
        <v>829183</v>
      </c>
      <c r="D26" s="113">
        <v>862326</v>
      </c>
      <c r="E26" s="144">
        <v>3.9970669924491942</v>
      </c>
      <c r="F26" s="147"/>
      <c r="I26" s="75"/>
    </row>
    <row r="27" spans="1:9">
      <c r="A27" s="138">
        <v>24</v>
      </c>
      <c r="B27" s="139" t="s">
        <v>82</v>
      </c>
      <c r="C27" s="113">
        <v>690856</v>
      </c>
      <c r="D27" s="113">
        <v>754354</v>
      </c>
      <c r="E27" s="144">
        <v>9.1912062716398211</v>
      </c>
      <c r="F27" s="147"/>
    </row>
    <row r="28" spans="1:9">
      <c r="A28" s="138">
        <v>25</v>
      </c>
      <c r="B28" s="139" t="s">
        <v>46</v>
      </c>
      <c r="C28" s="113">
        <v>787407</v>
      </c>
      <c r="D28" s="113">
        <v>794508</v>
      </c>
      <c r="E28" s="144">
        <v>0.90182078645478136</v>
      </c>
      <c r="F28" s="149"/>
    </row>
    <row r="29" spans="1:9">
      <c r="A29" s="138">
        <v>26</v>
      </c>
      <c r="B29" s="139" t="s">
        <v>43</v>
      </c>
      <c r="C29" s="113">
        <v>699644</v>
      </c>
      <c r="D29" s="113">
        <v>641443</v>
      </c>
      <c r="E29" s="144">
        <v>-8.3186592038236586</v>
      </c>
      <c r="F29" s="149"/>
    </row>
    <row r="30" spans="1:9">
      <c r="A30" s="138">
        <v>27</v>
      </c>
      <c r="B30" s="139" t="s">
        <v>83</v>
      </c>
      <c r="C30" s="113">
        <v>536938</v>
      </c>
      <c r="D30" s="113">
        <v>606683</v>
      </c>
      <c r="E30" s="144">
        <v>12.9893954236802</v>
      </c>
      <c r="F30" s="149"/>
    </row>
    <row r="31" spans="1:9">
      <c r="A31" s="138">
        <v>28</v>
      </c>
      <c r="B31" s="139" t="s">
        <v>48</v>
      </c>
      <c r="C31" s="113">
        <v>598720</v>
      </c>
      <c r="D31" s="113">
        <v>599034</v>
      </c>
      <c r="E31" s="144">
        <v>5.2445216461785141E-2</v>
      </c>
      <c r="F31" s="150"/>
    </row>
    <row r="32" spans="1:9">
      <c r="A32" s="138">
        <v>29</v>
      </c>
      <c r="B32" s="139" t="s">
        <v>69</v>
      </c>
      <c r="C32" s="113">
        <v>761430</v>
      </c>
      <c r="D32" s="113">
        <v>677371</v>
      </c>
      <c r="E32" s="144">
        <v>-11.039622814966577</v>
      </c>
      <c r="F32" s="149"/>
    </row>
    <row r="33" spans="1:6">
      <c r="A33" s="138">
        <v>30</v>
      </c>
      <c r="B33" s="139" t="s">
        <v>52</v>
      </c>
      <c r="C33" s="113">
        <v>489098</v>
      </c>
      <c r="D33" s="113">
        <v>514563</v>
      </c>
      <c r="E33" s="144">
        <v>5.2065230281047965</v>
      </c>
      <c r="F33" s="149"/>
    </row>
    <row r="34" spans="1:6">
      <c r="A34" s="138">
        <v>31</v>
      </c>
      <c r="B34" s="139" t="s">
        <v>49</v>
      </c>
      <c r="C34" s="113">
        <v>516475</v>
      </c>
      <c r="D34" s="113">
        <v>485463</v>
      </c>
      <c r="E34" s="144">
        <v>-6.0045500750278329</v>
      </c>
      <c r="F34" s="147"/>
    </row>
    <row r="35" spans="1:6">
      <c r="A35" s="138">
        <v>32</v>
      </c>
      <c r="B35" s="139" t="s">
        <v>79</v>
      </c>
      <c r="C35" s="113">
        <v>562974</v>
      </c>
      <c r="D35" s="113">
        <v>530663</v>
      </c>
      <c r="E35" s="144">
        <v>-5.7393414260694104</v>
      </c>
      <c r="F35" s="147"/>
    </row>
    <row r="36" spans="1:6">
      <c r="A36" s="138">
        <v>33</v>
      </c>
      <c r="B36" s="139" t="s">
        <v>51</v>
      </c>
      <c r="C36" s="113">
        <v>458834</v>
      </c>
      <c r="D36" s="113">
        <v>477722</v>
      </c>
      <c r="E36" s="144">
        <v>4.1165214434850075</v>
      </c>
      <c r="F36" s="151"/>
    </row>
    <row r="37" spans="1:6">
      <c r="A37" s="138">
        <v>34</v>
      </c>
      <c r="B37" s="139" t="s">
        <v>50</v>
      </c>
      <c r="C37" s="113">
        <v>393670</v>
      </c>
      <c r="D37" s="113">
        <v>441044</v>
      </c>
      <c r="E37" s="144">
        <v>12.033937053877613</v>
      </c>
      <c r="F37" s="152"/>
    </row>
    <row r="38" spans="1:6">
      <c r="A38" s="138">
        <v>35</v>
      </c>
      <c r="B38" s="139" t="s">
        <v>88</v>
      </c>
      <c r="C38" s="113">
        <v>442013</v>
      </c>
      <c r="D38" s="113">
        <v>428159</v>
      </c>
      <c r="E38" s="144">
        <v>-3.1342969550669322</v>
      </c>
      <c r="F38" s="152"/>
    </row>
    <row r="39" spans="1:6">
      <c r="A39" s="138">
        <v>36</v>
      </c>
      <c r="B39" s="139" t="s">
        <v>75</v>
      </c>
      <c r="C39" s="113">
        <v>382195</v>
      </c>
      <c r="D39" s="113">
        <v>383841</v>
      </c>
      <c r="E39" s="144">
        <v>0.43067020761653085</v>
      </c>
      <c r="F39" s="152"/>
    </row>
    <row r="40" spans="1:6">
      <c r="A40" s="138">
        <v>37</v>
      </c>
      <c r="B40" s="139" t="s">
        <v>70</v>
      </c>
      <c r="C40" s="113">
        <v>568281</v>
      </c>
      <c r="D40" s="113">
        <v>533314</v>
      </c>
      <c r="E40" s="144">
        <v>-6.1531179117373274</v>
      </c>
      <c r="F40" s="151"/>
    </row>
    <row r="41" spans="1:6">
      <c r="A41" s="138">
        <v>38</v>
      </c>
      <c r="B41" s="139" t="s">
        <v>56</v>
      </c>
      <c r="C41" s="113">
        <v>345790</v>
      </c>
      <c r="D41" s="113">
        <v>328306</v>
      </c>
      <c r="E41" s="144">
        <v>-5.0562480117990685</v>
      </c>
      <c r="F41" s="147"/>
    </row>
    <row r="42" spans="1:6">
      <c r="A42" s="138">
        <v>39</v>
      </c>
      <c r="B42" s="139" t="s">
        <v>54</v>
      </c>
      <c r="C42" s="113">
        <v>278177</v>
      </c>
      <c r="D42" s="113">
        <v>324666</v>
      </c>
      <c r="E42" s="144">
        <v>16.712021482725028</v>
      </c>
      <c r="F42" s="152"/>
    </row>
    <row r="43" spans="1:6">
      <c r="A43" s="138">
        <v>40</v>
      </c>
      <c r="B43" s="139" t="s">
        <v>86</v>
      </c>
      <c r="C43" s="113">
        <v>459720</v>
      </c>
      <c r="D43" s="113">
        <v>371982</v>
      </c>
      <c r="E43" s="144">
        <v>-19.085095275385015</v>
      </c>
      <c r="F43" s="152"/>
    </row>
    <row r="44" spans="1:6">
      <c r="A44" s="138">
        <v>41</v>
      </c>
      <c r="B44" s="139" t="s">
        <v>53</v>
      </c>
      <c r="C44" s="113">
        <v>394611</v>
      </c>
      <c r="D44" s="113">
        <v>438343</v>
      </c>
      <c r="E44" s="144">
        <v>11.082306372604918</v>
      </c>
      <c r="F44" s="152"/>
    </row>
    <row r="45" spans="1:6">
      <c r="A45" s="138">
        <v>42</v>
      </c>
      <c r="B45" s="139" t="s">
        <v>62</v>
      </c>
      <c r="C45" s="113">
        <v>345946</v>
      </c>
      <c r="D45" s="113">
        <v>317120</v>
      </c>
      <c r="E45" s="144">
        <v>-8.3325143230446379</v>
      </c>
      <c r="F45" s="152"/>
    </row>
    <row r="46" spans="1:6">
      <c r="A46" s="138">
        <v>43</v>
      </c>
      <c r="B46" s="139" t="s">
        <v>55</v>
      </c>
      <c r="C46" s="113">
        <v>270891</v>
      </c>
      <c r="D46" s="113">
        <v>263583</v>
      </c>
      <c r="E46" s="144">
        <v>-2.6977640453171201</v>
      </c>
      <c r="F46" s="152"/>
    </row>
    <row r="47" spans="1:6">
      <c r="A47" s="138">
        <v>44</v>
      </c>
      <c r="B47" s="139" t="s">
        <v>63</v>
      </c>
      <c r="C47" s="113">
        <v>323754</v>
      </c>
      <c r="D47" s="113">
        <v>341324</v>
      </c>
      <c r="E47" s="144">
        <v>5.426959975784083</v>
      </c>
      <c r="F47" s="152"/>
    </row>
    <row r="48" spans="1:6">
      <c r="A48" s="138">
        <v>45</v>
      </c>
      <c r="B48" s="139" t="s">
        <v>154</v>
      </c>
      <c r="C48" s="113">
        <v>245873</v>
      </c>
      <c r="D48" s="113">
        <v>257089</v>
      </c>
      <c r="E48" s="144">
        <v>4.5617046198647264</v>
      </c>
      <c r="F48" s="152"/>
    </row>
    <row r="49" spans="1:6">
      <c r="A49" s="138">
        <v>46</v>
      </c>
      <c r="B49" s="139" t="s">
        <v>76</v>
      </c>
      <c r="C49" s="113">
        <v>266128</v>
      </c>
      <c r="D49" s="113">
        <v>260460</v>
      </c>
      <c r="E49" s="144">
        <v>-2.1298022004448987</v>
      </c>
      <c r="F49" s="152"/>
    </row>
    <row r="50" spans="1:6">
      <c r="A50" s="138">
        <v>47</v>
      </c>
      <c r="B50" s="139" t="s">
        <v>80</v>
      </c>
      <c r="C50" s="113">
        <v>312021</v>
      </c>
      <c r="D50" s="113">
        <v>305587</v>
      </c>
      <c r="E50" s="144">
        <v>-2.062040695978796</v>
      </c>
      <c r="F50" s="152"/>
    </row>
    <row r="51" spans="1:6">
      <c r="A51" s="138">
        <v>48</v>
      </c>
      <c r="B51" s="139" t="s">
        <v>85</v>
      </c>
      <c r="C51" s="113">
        <v>245616</v>
      </c>
      <c r="D51" s="113">
        <v>246210</v>
      </c>
      <c r="E51" s="144">
        <v>0.24184092241547783</v>
      </c>
      <c r="F51" s="152"/>
    </row>
    <row r="52" spans="1:6">
      <c r="A52" s="138">
        <v>49</v>
      </c>
      <c r="B52" s="139" t="s">
        <v>89</v>
      </c>
      <c r="C52" s="113">
        <v>339931</v>
      </c>
      <c r="D52" s="113">
        <v>277241</v>
      </c>
      <c r="E52" s="144">
        <v>-18.441977930815369</v>
      </c>
      <c r="F52" s="152"/>
    </row>
    <row r="53" spans="1:6">
      <c r="A53" s="138">
        <v>50</v>
      </c>
      <c r="B53" s="139" t="s">
        <v>57</v>
      </c>
      <c r="C53" s="113">
        <v>267633</v>
      </c>
      <c r="D53" s="113">
        <v>289584</v>
      </c>
      <c r="E53" s="144">
        <v>8.2019033527255605</v>
      </c>
      <c r="F53" s="152"/>
    </row>
    <row r="54" spans="1:6">
      <c r="A54" s="138">
        <v>51</v>
      </c>
      <c r="B54" s="139" t="s">
        <v>66</v>
      </c>
      <c r="C54" s="113">
        <v>263900</v>
      </c>
      <c r="D54" s="113">
        <v>243258</v>
      </c>
      <c r="E54" s="144">
        <v>-7.8219022356953394</v>
      </c>
      <c r="F54" s="146"/>
    </row>
    <row r="55" spans="1:6">
      <c r="A55" s="138">
        <v>52</v>
      </c>
      <c r="B55" s="139" t="s">
        <v>60</v>
      </c>
      <c r="C55" s="113">
        <v>293124</v>
      </c>
      <c r="D55" s="113">
        <v>261948</v>
      </c>
      <c r="E55" s="144">
        <v>-10.635771891759118</v>
      </c>
      <c r="F55" s="146"/>
    </row>
    <row r="56" spans="1:6">
      <c r="A56" s="138">
        <v>53</v>
      </c>
      <c r="B56" s="139" t="s">
        <v>59</v>
      </c>
      <c r="C56" s="113">
        <v>294481</v>
      </c>
      <c r="D56" s="113">
        <v>269443</v>
      </c>
      <c r="E56" s="144">
        <v>-8.5024161151313677</v>
      </c>
      <c r="F56" s="146"/>
    </row>
    <row r="57" spans="1:6">
      <c r="A57" s="138">
        <v>54</v>
      </c>
      <c r="B57" s="139" t="s">
        <v>163</v>
      </c>
      <c r="C57" s="113">
        <v>293952</v>
      </c>
      <c r="D57" s="113">
        <v>270052</v>
      </c>
      <c r="E57" s="144">
        <v>-8.1305791421728717</v>
      </c>
      <c r="F57" s="146"/>
    </row>
    <row r="58" spans="1:6">
      <c r="A58" s="138">
        <v>55</v>
      </c>
      <c r="B58" s="139" t="s">
        <v>91</v>
      </c>
      <c r="C58" s="113">
        <v>231665</v>
      </c>
      <c r="D58" s="113">
        <v>238145</v>
      </c>
      <c r="E58" s="144">
        <v>2.7971424254850752</v>
      </c>
      <c r="F58" s="146"/>
    </row>
    <row r="59" spans="1:6">
      <c r="A59" s="138">
        <v>56</v>
      </c>
      <c r="B59" s="139" t="s">
        <v>84</v>
      </c>
      <c r="C59" s="113">
        <v>287989</v>
      </c>
      <c r="D59" s="113">
        <v>282438</v>
      </c>
      <c r="E59" s="144">
        <v>-1.9275041755067033</v>
      </c>
      <c r="F59" s="146"/>
    </row>
    <row r="60" spans="1:6">
      <c r="A60" s="138">
        <v>57</v>
      </c>
      <c r="B60" s="139" t="s">
        <v>61</v>
      </c>
      <c r="C60" s="113">
        <v>209516</v>
      </c>
      <c r="D60" s="113">
        <v>204390</v>
      </c>
      <c r="E60" s="144">
        <v>-2.4465911911262146</v>
      </c>
      <c r="F60" s="146"/>
    </row>
    <row r="61" spans="1:6">
      <c r="A61" s="138">
        <v>58</v>
      </c>
      <c r="B61" s="139" t="s">
        <v>168</v>
      </c>
      <c r="C61" s="113">
        <v>285756</v>
      </c>
      <c r="D61" s="113">
        <v>262158</v>
      </c>
      <c r="E61" s="144">
        <v>-8.2580943182295385</v>
      </c>
      <c r="F61" s="146"/>
    </row>
    <row r="62" spans="1:6" ht="13.5" customHeight="1">
      <c r="A62" s="138">
        <v>59</v>
      </c>
      <c r="B62" s="139" t="s">
        <v>162</v>
      </c>
      <c r="C62" s="113">
        <v>181071</v>
      </c>
      <c r="D62" s="113">
        <v>182976</v>
      </c>
      <c r="E62" s="144">
        <v>1.0520734960319431</v>
      </c>
      <c r="F62" s="145"/>
    </row>
    <row r="63" spans="1:6">
      <c r="A63" s="138">
        <v>60</v>
      </c>
      <c r="B63" s="139" t="s">
        <v>90</v>
      </c>
      <c r="C63" s="113">
        <v>202593</v>
      </c>
      <c r="D63" s="113">
        <v>177631</v>
      </c>
      <c r="E63" s="144">
        <v>-12.321254929834694</v>
      </c>
      <c r="F63" s="146"/>
    </row>
    <row r="64" spans="1:6">
      <c r="A64" s="138">
        <v>61</v>
      </c>
      <c r="B64" s="139" t="s">
        <v>58</v>
      </c>
      <c r="C64" s="113">
        <v>190722</v>
      </c>
      <c r="D64" s="113">
        <v>179037</v>
      </c>
      <c r="E64" s="144">
        <v>-6.1267184698147039</v>
      </c>
      <c r="F64" s="146"/>
    </row>
    <row r="65" spans="1:7">
      <c r="A65" s="138">
        <v>62</v>
      </c>
      <c r="B65" s="139" t="s">
        <v>158</v>
      </c>
      <c r="C65" s="113">
        <v>190822</v>
      </c>
      <c r="D65" s="113">
        <v>177990</v>
      </c>
      <c r="E65" s="144">
        <v>-6.7245915041242625</v>
      </c>
      <c r="F65" s="145"/>
    </row>
    <row r="66" spans="1:7">
      <c r="A66" s="138">
        <v>63</v>
      </c>
      <c r="B66" s="139" t="s">
        <v>169</v>
      </c>
      <c r="C66" s="113" t="s">
        <v>67</v>
      </c>
      <c r="D66" s="113">
        <v>153915</v>
      </c>
      <c r="E66" s="144" t="s">
        <v>68</v>
      </c>
      <c r="F66" s="145" t="s">
        <v>13</v>
      </c>
    </row>
    <row r="67" spans="1:7">
      <c r="A67" s="138">
        <v>64</v>
      </c>
      <c r="B67" s="139" t="s">
        <v>161</v>
      </c>
      <c r="C67" s="113">
        <v>212099</v>
      </c>
      <c r="D67" s="113">
        <v>213309</v>
      </c>
      <c r="E67" s="144">
        <v>0.57048830970443054</v>
      </c>
      <c r="F67" s="145"/>
    </row>
    <row r="68" spans="1:7">
      <c r="A68" s="138">
        <v>65</v>
      </c>
      <c r="B68" s="139" t="s">
        <v>170</v>
      </c>
      <c r="C68" s="213" t="s">
        <v>67</v>
      </c>
      <c r="D68" s="113">
        <v>141240</v>
      </c>
      <c r="E68" s="144" t="s">
        <v>68</v>
      </c>
      <c r="F68" s="145" t="s">
        <v>8</v>
      </c>
    </row>
    <row r="69" spans="1:7">
      <c r="A69" s="138">
        <v>66</v>
      </c>
      <c r="B69" s="139" t="s">
        <v>87</v>
      </c>
      <c r="C69" s="113">
        <v>240300</v>
      </c>
      <c r="D69" s="113">
        <v>226240</v>
      </c>
      <c r="E69" s="144">
        <v>-5.8510195588847278</v>
      </c>
      <c r="F69" s="145"/>
    </row>
    <row r="70" spans="1:7" ht="22.5" customHeight="1">
      <c r="A70" s="184"/>
      <c r="B70" s="184" t="s">
        <v>22</v>
      </c>
      <c r="C70" s="126">
        <v>77254912</v>
      </c>
      <c r="D70" s="126">
        <v>77510223</v>
      </c>
      <c r="E70" s="185">
        <v>0.33047866263830578</v>
      </c>
      <c r="F70" s="195"/>
    </row>
    <row r="71" spans="1:7" ht="12" customHeight="1">
      <c r="A71" s="200" t="s">
        <v>171</v>
      </c>
      <c r="B71" s="145"/>
      <c r="C71" s="145"/>
      <c r="D71" s="145"/>
      <c r="E71" s="182"/>
      <c r="F71" s="182"/>
      <c r="G71" s="182"/>
    </row>
    <row r="72" spans="1:7" ht="12" customHeight="1">
      <c r="A72" s="200" t="s">
        <v>172</v>
      </c>
      <c r="B72" s="145"/>
      <c r="C72" s="145"/>
      <c r="D72" s="145"/>
      <c r="E72" s="182"/>
      <c r="F72" s="182"/>
      <c r="G72" s="182"/>
    </row>
    <row r="73" spans="1:7" ht="12" customHeight="1">
      <c r="A73" s="200"/>
      <c r="B73" s="145"/>
      <c r="C73" s="145"/>
      <c r="D73" s="145"/>
      <c r="E73" s="182"/>
      <c r="F73" s="182"/>
      <c r="G73" s="182"/>
    </row>
    <row r="74" spans="1:7" ht="12" customHeight="1">
      <c r="A74" s="200"/>
      <c r="B74" s="145"/>
      <c r="C74" s="145"/>
      <c r="D74" s="145"/>
      <c r="E74" s="182"/>
      <c r="F74" s="182"/>
      <c r="G74" s="182"/>
    </row>
    <row r="75" spans="1:7" ht="12" customHeight="1">
      <c r="A75" s="200"/>
      <c r="B75" s="145"/>
      <c r="C75" s="145"/>
      <c r="D75" s="145"/>
      <c r="E75" s="182"/>
      <c r="F75" s="182"/>
      <c r="G75" s="182"/>
    </row>
    <row r="76" spans="1:7" ht="12" customHeight="1">
      <c r="A76" s="200"/>
      <c r="B76" s="145"/>
      <c r="C76" s="145"/>
      <c r="D76" s="145"/>
      <c r="E76" s="182"/>
      <c r="F76" s="182"/>
      <c r="G76" s="182"/>
    </row>
    <row r="77" spans="1:7" ht="15">
      <c r="A77" s="138"/>
      <c r="B77" s="143"/>
      <c r="C77" s="6"/>
      <c r="D77" s="138"/>
      <c r="E77" s="182"/>
      <c r="F77" s="182"/>
    </row>
    <row r="78" spans="1:7" ht="15">
      <c r="A78" s="138"/>
      <c r="B78" s="143"/>
      <c r="C78" s="142"/>
      <c r="D78" s="138"/>
      <c r="E78" s="182"/>
      <c r="F78" s="182"/>
    </row>
    <row r="79" spans="1:7" ht="15">
      <c r="A79" s="138"/>
      <c r="B79" s="143"/>
      <c r="C79" s="6"/>
      <c r="D79" s="138"/>
      <c r="E79" s="182"/>
      <c r="F79" s="18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customWidth="1"/>
    <col min="4" max="4" width="19.5703125" customWidth="1"/>
    <col min="5" max="5" width="11.42578125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101" t="s">
        <v>73</v>
      </c>
      <c r="B1" s="95"/>
      <c r="C1" s="95"/>
      <c r="D1" s="4"/>
      <c r="E1" s="4"/>
    </row>
    <row r="2" spans="1:14">
      <c r="A2" s="4"/>
      <c r="B2" s="103"/>
      <c r="C2" s="4"/>
      <c r="D2" s="4"/>
      <c r="E2" s="4"/>
    </row>
    <row r="3" spans="1:14" ht="18.75" customHeight="1">
      <c r="A3" s="184"/>
      <c r="B3" s="184" t="s">
        <v>17</v>
      </c>
      <c r="C3" s="205" t="s">
        <v>177</v>
      </c>
      <c r="D3" s="205" t="s">
        <v>178</v>
      </c>
      <c r="E3" s="185" t="s">
        <v>21</v>
      </c>
      <c r="F3" s="195"/>
      <c r="G3" s="153"/>
    </row>
    <row r="4" spans="1:14">
      <c r="A4" s="70">
        <v>1</v>
      </c>
      <c r="B4" s="92" t="s">
        <v>23</v>
      </c>
      <c r="C4" s="119">
        <v>7570924633</v>
      </c>
      <c r="D4" s="119">
        <v>7719077481</v>
      </c>
      <c r="E4" s="120">
        <v>1.9568659732027212</v>
      </c>
      <c r="F4" s="70"/>
      <c r="G4" s="92"/>
      <c r="H4" s="77"/>
      <c r="I4" s="63"/>
      <c r="J4" s="70"/>
      <c r="K4" s="92"/>
      <c r="L4" s="122"/>
      <c r="M4" s="119"/>
      <c r="N4" s="120"/>
    </row>
    <row r="5" spans="1:14">
      <c r="A5" s="70">
        <v>2</v>
      </c>
      <c r="B5" s="92" t="s">
        <v>24</v>
      </c>
      <c r="C5" s="119">
        <v>4330027857</v>
      </c>
      <c r="D5" s="119">
        <v>4349420619</v>
      </c>
      <c r="E5" s="120">
        <v>0.44786691080172419</v>
      </c>
      <c r="F5" s="70"/>
      <c r="G5" s="92"/>
      <c r="H5" s="53"/>
      <c r="I5" s="60"/>
    </row>
    <row r="6" spans="1:14">
      <c r="A6" s="70">
        <v>3</v>
      </c>
      <c r="B6" s="92" t="s">
        <v>25</v>
      </c>
      <c r="C6" s="119">
        <v>6013813080</v>
      </c>
      <c r="D6" s="119">
        <v>6039967839</v>
      </c>
      <c r="E6" s="120">
        <v>0.43491140566011738</v>
      </c>
      <c r="F6" s="70"/>
      <c r="G6" s="92"/>
      <c r="H6" s="53"/>
      <c r="I6" s="60"/>
    </row>
    <row r="7" spans="1:14">
      <c r="A7" s="70">
        <v>4</v>
      </c>
      <c r="B7" s="92" t="s">
        <v>26</v>
      </c>
      <c r="C7" s="119">
        <v>2145406120</v>
      </c>
      <c r="D7" s="119">
        <v>2160795200</v>
      </c>
      <c r="E7" s="120">
        <v>0.7173038175168438</v>
      </c>
      <c r="F7" s="70"/>
      <c r="G7" s="92"/>
      <c r="H7" s="53"/>
      <c r="I7" s="60"/>
    </row>
    <row r="8" spans="1:14">
      <c r="A8" s="70">
        <v>5</v>
      </c>
      <c r="B8" s="92" t="s">
        <v>27</v>
      </c>
      <c r="C8" s="119">
        <v>1949552656</v>
      </c>
      <c r="D8" s="119">
        <v>1990706127</v>
      </c>
      <c r="E8" s="120">
        <v>2.1109186701546574</v>
      </c>
      <c r="F8" s="70"/>
      <c r="G8" s="92"/>
      <c r="H8" s="53"/>
      <c r="I8" s="60"/>
    </row>
    <row r="9" spans="1:14">
      <c r="A9" s="70">
        <v>6</v>
      </c>
      <c r="B9" s="92" t="s">
        <v>28</v>
      </c>
      <c r="C9" s="119">
        <v>6828406992</v>
      </c>
      <c r="D9" s="119">
        <v>6522637110</v>
      </c>
      <c r="E9" s="120">
        <v>-4.477909450304189</v>
      </c>
      <c r="F9" s="70"/>
      <c r="G9" s="92"/>
      <c r="H9" s="53"/>
      <c r="I9" s="60"/>
    </row>
    <row r="10" spans="1:14">
      <c r="A10" s="70">
        <v>7</v>
      </c>
      <c r="B10" s="92" t="s">
        <v>30</v>
      </c>
      <c r="C10" s="119">
        <v>3123731620</v>
      </c>
      <c r="D10" s="119">
        <v>3149601370</v>
      </c>
      <c r="E10" s="120">
        <v>0.82816813820900537</v>
      </c>
      <c r="F10" s="70"/>
      <c r="G10" s="92"/>
      <c r="H10" s="53"/>
      <c r="I10" s="60"/>
    </row>
    <row r="11" spans="1:14">
      <c r="A11" s="70">
        <v>8</v>
      </c>
      <c r="B11" s="92" t="s">
        <v>29</v>
      </c>
      <c r="C11" s="119">
        <v>2706745635</v>
      </c>
      <c r="D11" s="119">
        <v>2701677354</v>
      </c>
      <c r="E11" s="120">
        <v>-0.18724629808075779</v>
      </c>
      <c r="F11" s="70"/>
      <c r="G11" s="92"/>
      <c r="H11" s="53"/>
      <c r="I11" s="60"/>
    </row>
    <row r="12" spans="1:14">
      <c r="A12" s="70">
        <v>9</v>
      </c>
      <c r="B12" s="92" t="s">
        <v>31</v>
      </c>
      <c r="C12" s="119">
        <v>7024364344</v>
      </c>
      <c r="D12" s="119">
        <v>6775525812</v>
      </c>
      <c r="E12" s="120">
        <v>-3.5425060519896063</v>
      </c>
      <c r="F12" s="70"/>
      <c r="G12" s="92"/>
      <c r="H12" s="53"/>
      <c r="I12" s="60"/>
    </row>
    <row r="13" spans="1:14">
      <c r="A13" s="70">
        <v>10</v>
      </c>
      <c r="B13" s="92" t="s">
        <v>33</v>
      </c>
      <c r="C13" s="119">
        <v>1236493782</v>
      </c>
      <c r="D13" s="119">
        <v>1250172126</v>
      </c>
      <c r="E13" s="120">
        <v>1.1062202009520496</v>
      </c>
      <c r="F13" s="70"/>
      <c r="G13" s="92"/>
      <c r="H13" s="53"/>
      <c r="I13" s="60"/>
    </row>
    <row r="14" spans="1:14">
      <c r="A14" s="70">
        <v>11</v>
      </c>
      <c r="B14" s="92" t="s">
        <v>32</v>
      </c>
      <c r="C14" s="119">
        <v>2273857963</v>
      </c>
      <c r="D14" s="119">
        <v>2188835870</v>
      </c>
      <c r="E14" s="120">
        <v>-3.7391118699352113</v>
      </c>
      <c r="F14" s="70"/>
      <c r="G14" s="92"/>
      <c r="H14" s="53"/>
      <c r="I14" s="60"/>
    </row>
    <row r="15" spans="1:14">
      <c r="A15" s="70">
        <v>12</v>
      </c>
      <c r="B15" s="92" t="s">
        <v>35</v>
      </c>
      <c r="C15" s="119">
        <v>751003600</v>
      </c>
      <c r="D15" s="119">
        <v>819280500</v>
      </c>
      <c r="E15" s="120">
        <v>9.0914211330012265</v>
      </c>
      <c r="F15" s="70"/>
      <c r="G15" s="92"/>
      <c r="H15" s="53"/>
      <c r="I15" s="60"/>
    </row>
    <row r="16" spans="1:14">
      <c r="A16" s="70">
        <v>13</v>
      </c>
      <c r="B16" s="92" t="s">
        <v>34</v>
      </c>
      <c r="C16" s="119">
        <v>2634172515</v>
      </c>
      <c r="D16" s="119">
        <v>2651795226</v>
      </c>
      <c r="E16" s="120">
        <v>0.66900367761220836</v>
      </c>
      <c r="F16" s="70"/>
      <c r="G16" s="92"/>
      <c r="H16" s="53"/>
      <c r="I16" s="60"/>
    </row>
    <row r="17" spans="1:9">
      <c r="A17" s="70">
        <v>14</v>
      </c>
      <c r="B17" s="92" t="s">
        <v>36</v>
      </c>
      <c r="C17" s="119">
        <v>1404957512</v>
      </c>
      <c r="D17" s="119">
        <v>1421123768</v>
      </c>
      <c r="E17" s="120">
        <v>1.1506579994000559</v>
      </c>
      <c r="F17" s="70"/>
      <c r="G17" s="92"/>
      <c r="H17" s="53"/>
      <c r="I17" s="60"/>
    </row>
    <row r="18" spans="1:9">
      <c r="A18" s="70">
        <v>15</v>
      </c>
      <c r="B18" s="92" t="s">
        <v>42</v>
      </c>
      <c r="C18" s="119">
        <v>4306574805</v>
      </c>
      <c r="D18" s="119">
        <v>4263961185</v>
      </c>
      <c r="E18" s="120">
        <v>-0.98950144673035578</v>
      </c>
      <c r="F18" s="70"/>
      <c r="G18" s="92"/>
      <c r="H18" s="53"/>
      <c r="I18" s="60"/>
    </row>
    <row r="19" spans="1:9">
      <c r="A19" s="70">
        <v>16</v>
      </c>
      <c r="B19" s="92" t="s">
        <v>37</v>
      </c>
      <c r="C19" s="119">
        <v>315660620</v>
      </c>
      <c r="D19" s="119">
        <v>305119916</v>
      </c>
      <c r="E19" s="120">
        <v>-3.3392521373112682</v>
      </c>
      <c r="F19" s="70"/>
      <c r="G19" s="92"/>
      <c r="H19" s="53"/>
      <c r="I19" s="60"/>
    </row>
    <row r="20" spans="1:9">
      <c r="A20" s="70">
        <v>17</v>
      </c>
      <c r="B20" s="92" t="s">
        <v>38</v>
      </c>
      <c r="C20" s="119">
        <v>551449808</v>
      </c>
      <c r="D20" s="119">
        <v>559825028</v>
      </c>
      <c r="E20" s="120">
        <v>1.5187637892876009</v>
      </c>
      <c r="F20" s="70"/>
      <c r="G20" s="92"/>
      <c r="H20" s="53"/>
      <c r="I20" s="60"/>
    </row>
    <row r="21" spans="1:9">
      <c r="A21" s="70">
        <v>18</v>
      </c>
      <c r="B21" s="92" t="s">
        <v>41</v>
      </c>
      <c r="C21" s="119">
        <v>1786997950</v>
      </c>
      <c r="D21" s="119">
        <v>1804046792</v>
      </c>
      <c r="E21" s="120">
        <v>0.95404933172978745</v>
      </c>
      <c r="F21" s="70"/>
      <c r="G21" s="92"/>
      <c r="H21" s="53"/>
      <c r="I21" s="60"/>
    </row>
    <row r="22" spans="1:9">
      <c r="A22" s="70">
        <v>19</v>
      </c>
      <c r="B22" s="92" t="s">
        <v>45</v>
      </c>
      <c r="C22" s="119">
        <v>2266718929</v>
      </c>
      <c r="D22" s="119">
        <v>2331792067</v>
      </c>
      <c r="E22" s="120">
        <v>2.8708075433378974</v>
      </c>
      <c r="F22" s="70"/>
      <c r="G22" s="92"/>
      <c r="H22" s="53"/>
      <c r="I22" s="60"/>
    </row>
    <row r="23" spans="1:9">
      <c r="A23" s="70">
        <v>20</v>
      </c>
      <c r="B23" s="92" t="s">
        <v>39</v>
      </c>
      <c r="C23" s="119">
        <v>691954603</v>
      </c>
      <c r="D23" s="119">
        <v>731398133</v>
      </c>
      <c r="E23" s="120">
        <v>5.7003060358281914</v>
      </c>
      <c r="F23" s="70"/>
      <c r="G23" s="92"/>
      <c r="H23" s="53"/>
      <c r="I23" s="60"/>
    </row>
    <row r="24" spans="1:9">
      <c r="A24" s="70">
        <v>21</v>
      </c>
      <c r="B24" s="92" t="s">
        <v>47</v>
      </c>
      <c r="C24" s="119">
        <v>800424820</v>
      </c>
      <c r="D24" s="119">
        <v>866010656</v>
      </c>
      <c r="E24" s="120">
        <v>8.1938783457514468</v>
      </c>
      <c r="F24" s="70"/>
      <c r="G24" s="92"/>
      <c r="H24" s="53"/>
      <c r="I24" s="60"/>
    </row>
    <row r="25" spans="1:9">
      <c r="A25" s="70">
        <v>22</v>
      </c>
      <c r="B25" s="92" t="s">
        <v>44</v>
      </c>
      <c r="C25" s="119">
        <v>1840253280</v>
      </c>
      <c r="D25" s="119">
        <v>1784391280</v>
      </c>
      <c r="E25" s="120">
        <v>-3.0355604093801696</v>
      </c>
      <c r="F25" s="70"/>
      <c r="G25" s="92"/>
      <c r="H25" s="53"/>
      <c r="I25" s="60"/>
    </row>
    <row r="26" spans="1:9">
      <c r="A26" s="70">
        <v>23</v>
      </c>
      <c r="B26" s="92" t="s">
        <v>40</v>
      </c>
      <c r="C26" s="119">
        <v>792698948</v>
      </c>
      <c r="D26" s="119">
        <v>824383656</v>
      </c>
      <c r="E26" s="120">
        <v>3.9970669924491942</v>
      </c>
      <c r="F26" s="70"/>
      <c r="G26" s="92"/>
      <c r="H26" s="53"/>
      <c r="I26" s="60"/>
    </row>
    <row r="27" spans="1:9">
      <c r="A27" s="70">
        <v>24</v>
      </c>
      <c r="B27" s="92" t="s">
        <v>82</v>
      </c>
      <c r="C27" s="119">
        <v>578246472</v>
      </c>
      <c r="D27" s="119">
        <v>631394298</v>
      </c>
      <c r="E27" s="120">
        <v>9.1912062716398211</v>
      </c>
      <c r="F27" s="70"/>
      <c r="G27" s="92"/>
      <c r="H27" s="53"/>
      <c r="I27" s="60"/>
    </row>
    <row r="28" spans="1:9">
      <c r="A28" s="70">
        <v>25</v>
      </c>
      <c r="B28" s="92" t="s">
        <v>46</v>
      </c>
      <c r="C28" s="119">
        <v>483467898</v>
      </c>
      <c r="D28" s="119">
        <v>487827912</v>
      </c>
      <c r="E28" s="120">
        <v>0.90182078645478136</v>
      </c>
      <c r="F28" s="70"/>
      <c r="G28" s="92"/>
      <c r="H28" s="53"/>
      <c r="I28" s="60"/>
    </row>
    <row r="29" spans="1:9">
      <c r="A29" s="70">
        <v>26</v>
      </c>
      <c r="B29" s="92" t="s">
        <v>43</v>
      </c>
      <c r="C29" s="119">
        <v>362415592</v>
      </c>
      <c r="D29" s="119">
        <v>332267474</v>
      </c>
      <c r="E29" s="120">
        <v>-8.3186592038236586</v>
      </c>
      <c r="F29" s="70"/>
      <c r="G29" s="92"/>
      <c r="H29" s="53"/>
      <c r="I29" s="60"/>
    </row>
    <row r="30" spans="1:9">
      <c r="A30" s="70">
        <v>27</v>
      </c>
      <c r="B30" s="92" t="s">
        <v>83</v>
      </c>
      <c r="C30" s="119">
        <v>780707852</v>
      </c>
      <c r="D30" s="119">
        <v>882117082</v>
      </c>
      <c r="E30" s="120">
        <v>12.9893954236802</v>
      </c>
      <c r="F30" s="70"/>
      <c r="G30" s="92"/>
      <c r="H30" s="53"/>
      <c r="I30" s="60"/>
    </row>
    <row r="31" spans="1:9">
      <c r="A31" s="70">
        <v>28</v>
      </c>
      <c r="B31" s="92" t="s">
        <v>48</v>
      </c>
      <c r="C31" s="119">
        <v>500529920</v>
      </c>
      <c r="D31" s="119">
        <v>500792424</v>
      </c>
      <c r="E31" s="120">
        <v>5.2445216461785141E-2</v>
      </c>
      <c r="F31" s="70"/>
      <c r="G31" s="92"/>
      <c r="H31" s="53"/>
      <c r="I31" s="60"/>
    </row>
    <row r="32" spans="1:9">
      <c r="A32" s="70">
        <v>29</v>
      </c>
      <c r="B32" s="92" t="s">
        <v>69</v>
      </c>
      <c r="C32" s="119">
        <v>936287500</v>
      </c>
      <c r="D32" s="119">
        <v>846713750</v>
      </c>
      <c r="E32" s="120">
        <v>-9.566906532448634</v>
      </c>
      <c r="F32" s="70"/>
      <c r="G32" s="92"/>
      <c r="H32" s="53"/>
      <c r="I32" s="60"/>
    </row>
    <row r="33" spans="1:9">
      <c r="A33" s="70">
        <v>30</v>
      </c>
      <c r="B33" s="92" t="s">
        <v>52</v>
      </c>
      <c r="C33" s="119">
        <v>299327976</v>
      </c>
      <c r="D33" s="119">
        <v>314912556</v>
      </c>
      <c r="E33" s="120">
        <v>5.2065230281047965</v>
      </c>
      <c r="F33" s="70"/>
      <c r="G33" s="92"/>
      <c r="H33" s="53"/>
      <c r="I33" s="60"/>
    </row>
    <row r="34" spans="1:9">
      <c r="A34" s="70">
        <v>31</v>
      </c>
      <c r="B34" s="92" t="s">
        <v>49</v>
      </c>
      <c r="C34" s="119">
        <v>1472986700</v>
      </c>
      <c r="D34" s="119">
        <v>1384540476</v>
      </c>
      <c r="E34" s="120">
        <v>-6.0045500750278329</v>
      </c>
      <c r="F34" s="70"/>
      <c r="G34" s="92"/>
      <c r="H34" s="53"/>
      <c r="I34" s="60"/>
    </row>
    <row r="35" spans="1:9">
      <c r="A35" s="70">
        <v>32</v>
      </c>
      <c r="B35" s="92" t="s">
        <v>79</v>
      </c>
      <c r="C35" s="119">
        <v>744499648</v>
      </c>
      <c r="D35" s="119">
        <v>703052256</v>
      </c>
      <c r="E35" s="120">
        <v>-5.5671472929964372</v>
      </c>
      <c r="F35" s="70"/>
      <c r="G35" s="92"/>
      <c r="H35" s="53"/>
      <c r="I35" s="60"/>
    </row>
    <row r="36" spans="1:9">
      <c r="A36" s="70">
        <v>33</v>
      </c>
      <c r="B36" s="92" t="s">
        <v>51</v>
      </c>
      <c r="C36" s="119">
        <v>203263462</v>
      </c>
      <c r="D36" s="119">
        <v>211630846</v>
      </c>
      <c r="E36" s="120">
        <v>4.1165214434850075</v>
      </c>
      <c r="F36" s="70"/>
      <c r="G36" s="92"/>
      <c r="H36" s="53"/>
      <c r="I36" s="60"/>
    </row>
    <row r="37" spans="1:9">
      <c r="A37" s="70">
        <v>34</v>
      </c>
      <c r="B37" s="92" t="s">
        <v>50</v>
      </c>
      <c r="C37" s="119">
        <v>653811990</v>
      </c>
      <c r="D37" s="119">
        <v>739630788</v>
      </c>
      <c r="E37" s="120">
        <v>13.125913766127169</v>
      </c>
      <c r="F37" s="70"/>
      <c r="G37" s="92"/>
      <c r="H37" s="53"/>
      <c r="I37" s="60"/>
    </row>
    <row r="38" spans="1:9">
      <c r="A38" s="70">
        <v>35</v>
      </c>
      <c r="B38" s="92" t="s">
        <v>88</v>
      </c>
      <c r="C38" s="119">
        <v>1394551015</v>
      </c>
      <c r="D38" s="119">
        <v>1350841645</v>
      </c>
      <c r="E38" s="120">
        <v>-3.1342969550669322</v>
      </c>
      <c r="F38" s="70"/>
      <c r="G38" s="92"/>
      <c r="H38" s="53"/>
      <c r="I38" s="60"/>
    </row>
    <row r="39" spans="1:9">
      <c r="A39" s="70">
        <v>36</v>
      </c>
      <c r="B39" s="92" t="s">
        <v>75</v>
      </c>
      <c r="C39" s="119">
        <v>1196652545</v>
      </c>
      <c r="D39" s="119">
        <v>1201806171</v>
      </c>
      <c r="E39" s="120">
        <v>0.43067020761653085</v>
      </c>
      <c r="F39" s="70"/>
      <c r="G39" s="92"/>
      <c r="H39" s="53"/>
      <c r="I39" s="60"/>
    </row>
    <row r="40" spans="1:9">
      <c r="A40" s="70">
        <v>37</v>
      </c>
      <c r="B40" s="92" t="s">
        <v>70</v>
      </c>
      <c r="C40" s="119">
        <v>574594739</v>
      </c>
      <c r="D40" s="119">
        <v>543446966</v>
      </c>
      <c r="E40" s="120">
        <v>-5.4208246066102594</v>
      </c>
      <c r="F40" s="70"/>
      <c r="G40" s="92"/>
      <c r="H40" s="53"/>
      <c r="I40" s="60"/>
    </row>
    <row r="41" spans="1:9">
      <c r="A41" s="70">
        <v>38</v>
      </c>
      <c r="B41" s="92" t="s">
        <v>56</v>
      </c>
      <c r="C41" s="119">
        <v>316052060</v>
      </c>
      <c r="D41" s="119">
        <v>300071684</v>
      </c>
      <c r="E41" s="120">
        <v>-5.0562480117990685</v>
      </c>
      <c r="F41" s="70"/>
      <c r="G41" s="92"/>
      <c r="H41" s="53"/>
      <c r="I41" s="60"/>
    </row>
    <row r="42" spans="1:9">
      <c r="A42" s="70">
        <v>39</v>
      </c>
      <c r="B42" s="92" t="s">
        <v>54</v>
      </c>
      <c r="C42" s="119">
        <v>248968415</v>
      </c>
      <c r="D42" s="119">
        <v>290576070</v>
      </c>
      <c r="E42" s="120">
        <v>16.712021482725028</v>
      </c>
      <c r="F42" s="70"/>
      <c r="G42" s="92"/>
      <c r="H42" s="53"/>
      <c r="I42" s="60"/>
    </row>
    <row r="43" spans="1:9">
      <c r="A43" s="70">
        <v>40</v>
      </c>
      <c r="B43" s="92" t="s">
        <v>86</v>
      </c>
      <c r="C43" s="119">
        <v>199518480</v>
      </c>
      <c r="D43" s="119">
        <v>161440188</v>
      </c>
      <c r="E43" s="120">
        <v>-19.085095275385015</v>
      </c>
      <c r="F43" s="70"/>
      <c r="G43" s="92"/>
      <c r="H43" s="53"/>
      <c r="I43" s="60"/>
    </row>
    <row r="44" spans="1:9">
      <c r="A44" s="70">
        <v>41</v>
      </c>
      <c r="B44" s="92" t="s">
        <v>53</v>
      </c>
      <c r="C44" s="119">
        <v>212300718</v>
      </c>
      <c r="D44" s="119">
        <v>235828534</v>
      </c>
      <c r="E44" s="120">
        <v>11.082306372604918</v>
      </c>
      <c r="F44" s="70"/>
      <c r="G44" s="92"/>
      <c r="H44" s="53"/>
      <c r="I44" s="60"/>
    </row>
    <row r="45" spans="1:9">
      <c r="A45" s="70">
        <v>42</v>
      </c>
      <c r="B45" s="92" t="s">
        <v>62</v>
      </c>
      <c r="C45" s="119">
        <v>156367592</v>
      </c>
      <c r="D45" s="119">
        <v>143338240</v>
      </c>
      <c r="E45" s="120">
        <v>-8.3325143230446379</v>
      </c>
      <c r="F45" s="70"/>
      <c r="G45" s="92"/>
      <c r="H45" s="53"/>
      <c r="I45" s="60"/>
    </row>
    <row r="46" spans="1:9">
      <c r="A46" s="70">
        <v>43</v>
      </c>
      <c r="B46" s="92" t="s">
        <v>55</v>
      </c>
      <c r="C46" s="119">
        <v>435321837</v>
      </c>
      <c r="D46" s="119">
        <v>423577881</v>
      </c>
      <c r="E46" s="120">
        <v>-2.6977640453171201</v>
      </c>
      <c r="F46" s="70"/>
      <c r="G46" s="92"/>
      <c r="H46" s="53"/>
      <c r="I46" s="60"/>
    </row>
    <row r="47" spans="1:9">
      <c r="A47" s="70">
        <v>44</v>
      </c>
      <c r="B47" s="92" t="s">
        <v>63</v>
      </c>
      <c r="C47" s="119">
        <v>147955578</v>
      </c>
      <c r="D47" s="119">
        <v>155985068</v>
      </c>
      <c r="E47" s="120">
        <v>5.426959975784083</v>
      </c>
      <c r="F47" s="70"/>
      <c r="G47" s="92"/>
      <c r="H47" s="53"/>
      <c r="I47" s="60"/>
    </row>
    <row r="48" spans="1:9" ht="12" customHeight="1">
      <c r="A48" s="70">
        <v>45</v>
      </c>
      <c r="B48" s="92" t="s">
        <v>154</v>
      </c>
      <c r="C48" s="119">
        <v>440358543</v>
      </c>
      <c r="D48" s="119">
        <v>460446399</v>
      </c>
      <c r="E48" s="120">
        <v>4.5617046198647264</v>
      </c>
      <c r="F48" s="70"/>
      <c r="G48" s="92"/>
      <c r="H48" s="53"/>
      <c r="I48" s="60"/>
    </row>
    <row r="49" spans="1:9">
      <c r="A49" s="70">
        <v>46</v>
      </c>
      <c r="B49" s="92" t="s">
        <v>76</v>
      </c>
      <c r="C49" s="119">
        <v>705505328</v>
      </c>
      <c r="D49" s="119">
        <v>690479460</v>
      </c>
      <c r="E49" s="120">
        <v>-2.1298022004448987</v>
      </c>
      <c r="F49" s="70"/>
      <c r="G49" s="92"/>
      <c r="H49" s="53"/>
      <c r="I49" s="60"/>
    </row>
    <row r="50" spans="1:9">
      <c r="A50" s="70">
        <v>47</v>
      </c>
      <c r="B50" s="92" t="s">
        <v>80</v>
      </c>
      <c r="C50" s="119">
        <v>476144046</v>
      </c>
      <c r="D50" s="119">
        <v>466325762</v>
      </c>
      <c r="E50" s="120">
        <v>-2.062040695978796</v>
      </c>
      <c r="F50" s="70"/>
      <c r="G50" s="92"/>
      <c r="H50" s="53"/>
      <c r="I50" s="60"/>
    </row>
    <row r="51" spans="1:9">
      <c r="A51" s="70">
        <v>48</v>
      </c>
      <c r="B51" s="92" t="s">
        <v>85</v>
      </c>
      <c r="C51" s="119">
        <v>535688496</v>
      </c>
      <c r="D51" s="119">
        <v>536984010</v>
      </c>
      <c r="E51" s="120">
        <v>0.24184092241547783</v>
      </c>
      <c r="F51" s="70"/>
      <c r="G51" s="92"/>
    </row>
    <row r="52" spans="1:9">
      <c r="A52" s="70">
        <v>49</v>
      </c>
      <c r="B52" s="92" t="s">
        <v>89</v>
      </c>
      <c r="C52" s="119">
        <v>221974943</v>
      </c>
      <c r="D52" s="119">
        <v>181038373</v>
      </c>
      <c r="E52" s="120">
        <v>-18.441977930815369</v>
      </c>
      <c r="F52" s="70"/>
      <c r="G52" s="92"/>
    </row>
    <row r="53" spans="1:9">
      <c r="A53" s="70">
        <v>50</v>
      </c>
      <c r="B53" s="92" t="s">
        <v>57</v>
      </c>
      <c r="C53" s="119">
        <v>260139276</v>
      </c>
      <c r="D53" s="119">
        <v>281475648</v>
      </c>
      <c r="E53" s="120">
        <v>8.2019033527255605</v>
      </c>
      <c r="F53" s="70"/>
      <c r="G53" s="92"/>
    </row>
    <row r="54" spans="1:9">
      <c r="A54" s="70">
        <v>51</v>
      </c>
      <c r="B54" s="92" t="s">
        <v>66</v>
      </c>
      <c r="C54" s="119">
        <v>84711900</v>
      </c>
      <c r="D54" s="119">
        <v>78085818</v>
      </c>
      <c r="E54" s="120">
        <v>-7.8219022356953394</v>
      </c>
      <c r="F54" s="70"/>
      <c r="G54" s="92"/>
    </row>
    <row r="55" spans="1:9">
      <c r="A55" s="70">
        <v>52</v>
      </c>
      <c r="B55" s="92" t="s">
        <v>60</v>
      </c>
      <c r="C55" s="119">
        <v>90850770</v>
      </c>
      <c r="D55" s="119">
        <v>81203880</v>
      </c>
      <c r="E55" s="120">
        <v>-10.618391016388744</v>
      </c>
      <c r="F55" s="70"/>
      <c r="G55" s="92"/>
    </row>
    <row r="56" spans="1:9">
      <c r="A56" s="70">
        <v>53</v>
      </c>
      <c r="B56" s="92" t="s">
        <v>59</v>
      </c>
      <c r="C56" s="119">
        <v>108074527</v>
      </c>
      <c r="D56" s="119">
        <v>98885581</v>
      </c>
      <c r="E56" s="120">
        <v>-8.5024161151313677</v>
      </c>
      <c r="F56" s="70"/>
      <c r="G56" s="92"/>
    </row>
    <row r="57" spans="1:9">
      <c r="A57" s="70">
        <v>54</v>
      </c>
      <c r="B57" s="92" t="s">
        <v>163</v>
      </c>
      <c r="C57" s="119">
        <v>94064640</v>
      </c>
      <c r="D57" s="119">
        <v>86416640</v>
      </c>
      <c r="E57" s="120">
        <v>-8.1305791421728717</v>
      </c>
      <c r="F57" s="70"/>
      <c r="G57" s="92"/>
    </row>
    <row r="58" spans="1:9" s="3" customFormat="1">
      <c r="A58" s="70">
        <v>55</v>
      </c>
      <c r="B58" s="92" t="s">
        <v>91</v>
      </c>
      <c r="C58" s="119">
        <v>66487855</v>
      </c>
      <c r="D58" s="119">
        <v>68347615</v>
      </c>
      <c r="E58" s="120">
        <v>2.7971424254850752</v>
      </c>
      <c r="F58" s="70"/>
      <c r="G58" s="92"/>
    </row>
    <row r="59" spans="1:9" s="3" customFormat="1">
      <c r="A59" s="70">
        <v>56</v>
      </c>
      <c r="B59" s="92" t="s">
        <v>84</v>
      </c>
      <c r="C59" s="119">
        <v>70845294</v>
      </c>
      <c r="D59" s="119">
        <v>69479748</v>
      </c>
      <c r="E59" s="120">
        <v>-1.9275041755067033</v>
      </c>
      <c r="F59" s="70"/>
      <c r="G59" s="92"/>
    </row>
    <row r="60" spans="1:9">
      <c r="A60" s="70">
        <v>57</v>
      </c>
      <c r="B60" s="92" t="s">
        <v>61</v>
      </c>
      <c r="C60" s="119">
        <v>354082040</v>
      </c>
      <c r="D60" s="119">
        <v>345419100</v>
      </c>
      <c r="E60" s="120">
        <v>-2.4465911911262146</v>
      </c>
      <c r="F60" s="70"/>
      <c r="G60" s="92"/>
    </row>
    <row r="61" spans="1:9" s="3" customFormat="1">
      <c r="A61" s="70">
        <v>58</v>
      </c>
      <c r="B61" s="92" t="s">
        <v>168</v>
      </c>
      <c r="C61" s="204">
        <v>81154704</v>
      </c>
      <c r="D61" s="119">
        <v>74452872</v>
      </c>
      <c r="E61" s="120">
        <v>-8.2580943182295385</v>
      </c>
      <c r="F61" s="70"/>
      <c r="G61" s="92"/>
    </row>
    <row r="62" spans="1:9" s="3" customFormat="1" ht="12.75" customHeight="1">
      <c r="A62" s="70">
        <v>59</v>
      </c>
      <c r="B62" s="92" t="s">
        <v>162</v>
      </c>
      <c r="C62" s="119">
        <v>238289436</v>
      </c>
      <c r="D62" s="119">
        <v>240796416</v>
      </c>
      <c r="E62" s="120">
        <v>1.0520734960319431</v>
      </c>
      <c r="F62" s="70"/>
      <c r="G62" s="92"/>
    </row>
    <row r="63" spans="1:9" s="3" customFormat="1">
      <c r="A63" s="70">
        <v>60</v>
      </c>
      <c r="B63" s="92" t="s">
        <v>90</v>
      </c>
      <c r="C63" s="204">
        <v>318678789</v>
      </c>
      <c r="D63" s="119">
        <v>279413563</v>
      </c>
      <c r="E63" s="120">
        <v>-12.321254929834694</v>
      </c>
      <c r="F63" s="70"/>
      <c r="G63" s="92"/>
    </row>
    <row r="64" spans="1:9" s="3" customFormat="1">
      <c r="A64" s="70">
        <v>61</v>
      </c>
      <c r="B64" s="92" t="s">
        <v>58</v>
      </c>
      <c r="C64" s="204">
        <v>169361136</v>
      </c>
      <c r="D64" s="119">
        <v>158984856</v>
      </c>
      <c r="E64" s="120">
        <v>-6.1267184698147039</v>
      </c>
      <c r="F64" s="70"/>
      <c r="G64" s="92"/>
    </row>
    <row r="65" spans="1:7" s="3" customFormat="1">
      <c r="A65" s="70">
        <v>62</v>
      </c>
      <c r="B65" s="92" t="s">
        <v>158</v>
      </c>
      <c r="C65" s="204">
        <v>72894004</v>
      </c>
      <c r="D65" s="119">
        <v>67992180</v>
      </c>
      <c r="E65" s="120">
        <v>-6.7245915041242625</v>
      </c>
      <c r="F65" s="70"/>
      <c r="G65" s="92"/>
    </row>
    <row r="66" spans="1:7" s="3" customFormat="1">
      <c r="A66" s="70">
        <v>63</v>
      </c>
      <c r="B66" s="92" t="s">
        <v>169</v>
      </c>
      <c r="C66" s="204" t="s">
        <v>67</v>
      </c>
      <c r="D66" s="119">
        <v>316295325</v>
      </c>
      <c r="E66" s="120" t="s">
        <v>68</v>
      </c>
      <c r="F66" s="70" t="s">
        <v>13</v>
      </c>
      <c r="G66" s="92"/>
    </row>
    <row r="67" spans="1:7" s="3" customFormat="1">
      <c r="A67" s="70">
        <v>64</v>
      </c>
      <c r="B67" s="92" t="s">
        <v>161</v>
      </c>
      <c r="C67" s="204">
        <v>276789195</v>
      </c>
      <c r="D67" s="119">
        <v>278368245</v>
      </c>
      <c r="E67" s="120">
        <v>0.57048830970443054</v>
      </c>
      <c r="F67" s="70"/>
      <c r="G67" s="92"/>
    </row>
    <row r="68" spans="1:7" s="3" customFormat="1">
      <c r="A68" s="70">
        <v>65</v>
      </c>
      <c r="B68" s="92" t="s">
        <v>170</v>
      </c>
      <c r="C68" s="214" t="s">
        <v>67</v>
      </c>
      <c r="D68" s="119">
        <v>214261080</v>
      </c>
      <c r="E68" s="120" t="s">
        <v>68</v>
      </c>
      <c r="F68" s="70" t="s">
        <v>8</v>
      </c>
      <c r="G68" s="92"/>
    </row>
    <row r="69" spans="1:7" s="3" customFormat="1">
      <c r="A69" s="70">
        <v>66</v>
      </c>
      <c r="B69" s="92" t="s">
        <v>87</v>
      </c>
      <c r="C69" s="204">
        <v>87283000</v>
      </c>
      <c r="D69" s="119">
        <v>83708800</v>
      </c>
      <c r="E69" s="120">
        <v>-4.094955489614243</v>
      </c>
      <c r="F69" s="70"/>
      <c r="G69" s="92"/>
    </row>
    <row r="70" spans="1:7" s="3" customFormat="1" ht="22.5" customHeight="1">
      <c r="A70" s="129"/>
      <c r="B70" s="130" t="s">
        <v>22</v>
      </c>
      <c r="C70" s="125">
        <v>88674300765</v>
      </c>
      <c r="D70" s="125">
        <v>88527555098</v>
      </c>
      <c r="E70" s="127">
        <v>-0.16548838359481141</v>
      </c>
      <c r="F70" s="70"/>
      <c r="G70" s="92"/>
    </row>
    <row r="71" spans="1:7" ht="12" customHeight="1">
      <c r="A71" s="200" t="s">
        <v>171</v>
      </c>
      <c r="B71" s="145"/>
      <c r="C71" s="145"/>
      <c r="D71" s="145"/>
      <c r="E71" s="182"/>
      <c r="F71" s="182"/>
      <c r="G71" s="182"/>
    </row>
    <row r="72" spans="1:7" ht="12" customHeight="1">
      <c r="A72" s="200" t="s">
        <v>172</v>
      </c>
      <c r="B72" s="145"/>
      <c r="C72" s="145"/>
      <c r="D72" s="145"/>
      <c r="E72" s="182"/>
      <c r="F72" s="182"/>
      <c r="G72" s="182"/>
    </row>
    <row r="73" spans="1:7" ht="12" customHeight="1">
      <c r="A73" s="200"/>
      <c r="B73" s="145"/>
      <c r="C73" s="145"/>
      <c r="D73" s="145"/>
      <c r="E73" s="182"/>
      <c r="F73" s="182"/>
      <c r="G73" s="182"/>
    </row>
    <row r="74" spans="1:7" ht="12" customHeight="1">
      <c r="A74" s="200"/>
      <c r="B74" s="145"/>
      <c r="C74" s="145"/>
      <c r="D74" s="145"/>
      <c r="E74" s="182"/>
      <c r="F74" s="182"/>
      <c r="G74" s="182"/>
    </row>
    <row r="75" spans="1:7" ht="12" customHeight="1">
      <c r="A75" s="200"/>
      <c r="B75" s="145"/>
      <c r="C75" s="145"/>
      <c r="D75" s="145"/>
      <c r="E75" s="182"/>
      <c r="F75" s="182"/>
      <c r="G75" s="182"/>
    </row>
    <row r="76" spans="1:7" ht="12" customHeight="1">
      <c r="A76" s="200"/>
      <c r="B76" s="145"/>
      <c r="C76" s="145"/>
      <c r="D76" s="145"/>
      <c r="E76" s="182"/>
      <c r="F76" s="182"/>
      <c r="G76" s="182"/>
    </row>
    <row r="77" spans="1:7">
      <c r="A77" s="70"/>
      <c r="B77" s="92"/>
      <c r="C77" s="122"/>
      <c r="D77" s="119"/>
      <c r="E77" s="120"/>
      <c r="F77" s="70"/>
      <c r="G77" s="9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/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101" t="s">
        <v>72</v>
      </c>
      <c r="B1" s="95"/>
      <c r="C1" s="95"/>
      <c r="D1" s="4"/>
      <c r="E1" s="4"/>
      <c r="F1" s="106"/>
    </row>
    <row r="2" spans="1:8">
      <c r="A2" s="104"/>
      <c r="B2" s="104"/>
      <c r="C2" s="4"/>
      <c r="D2" s="4"/>
      <c r="E2" s="4"/>
      <c r="F2" s="106"/>
    </row>
    <row r="3" spans="1:8" ht="20.25" customHeight="1">
      <c r="A3" s="180"/>
      <c r="B3" s="181" t="s">
        <v>17</v>
      </c>
      <c r="C3" s="205" t="s">
        <v>177</v>
      </c>
      <c r="D3" s="205" t="s">
        <v>178</v>
      </c>
      <c r="E3" s="179" t="s">
        <v>21</v>
      </c>
      <c r="F3" s="154"/>
    </row>
    <row r="4" spans="1:8">
      <c r="A4" s="187">
        <v>1</v>
      </c>
      <c r="B4" s="188" t="s">
        <v>23</v>
      </c>
      <c r="C4" s="189">
        <v>83.870050328105023</v>
      </c>
      <c r="D4" s="189">
        <v>85.004762539965498</v>
      </c>
      <c r="E4" s="189">
        <v>1.1347122118604744</v>
      </c>
      <c r="F4" s="154"/>
      <c r="G4" s="63"/>
      <c r="H4" s="63"/>
    </row>
    <row r="5" spans="1:8">
      <c r="A5" s="187">
        <v>2</v>
      </c>
      <c r="B5" s="188" t="s">
        <v>24</v>
      </c>
      <c r="C5" s="189">
        <v>81.659803049160857</v>
      </c>
      <c r="D5" s="189">
        <v>82.893612203202736</v>
      </c>
      <c r="E5" s="189">
        <v>1.2338091540418787</v>
      </c>
      <c r="F5" s="154"/>
    </row>
    <row r="6" spans="1:8">
      <c r="A6" s="187">
        <v>3</v>
      </c>
      <c r="B6" s="188" t="s">
        <v>25</v>
      </c>
      <c r="C6" s="189">
        <v>80.382691724765081</v>
      </c>
      <c r="D6" s="189">
        <v>81.325899672559501</v>
      </c>
      <c r="E6" s="189">
        <v>0.94320794779441997</v>
      </c>
      <c r="F6" s="155"/>
    </row>
    <row r="7" spans="1:8">
      <c r="A7" s="187">
        <v>4</v>
      </c>
      <c r="B7" s="188" t="s">
        <v>26</v>
      </c>
      <c r="C7" s="189">
        <v>85.979437776564183</v>
      </c>
      <c r="D7" s="189">
        <v>86.592345262521874</v>
      </c>
      <c r="E7" s="189">
        <v>0.61290748595769173</v>
      </c>
      <c r="F7" s="154"/>
    </row>
    <row r="8" spans="1:8">
      <c r="A8" s="187">
        <v>5</v>
      </c>
      <c r="B8" s="188" t="s">
        <v>27</v>
      </c>
      <c r="C8" s="189">
        <v>79.58797128278232</v>
      </c>
      <c r="D8" s="189">
        <v>80.315308488524082</v>
      </c>
      <c r="E8" s="189">
        <v>0.72733720574176175</v>
      </c>
      <c r="F8" s="154"/>
    </row>
    <row r="9" spans="1:8">
      <c r="A9" s="187">
        <v>6</v>
      </c>
      <c r="B9" s="188" t="s">
        <v>28</v>
      </c>
      <c r="C9" s="189">
        <v>81.161925504630204</v>
      </c>
      <c r="D9" s="189">
        <v>85.372349804081011</v>
      </c>
      <c r="E9" s="189">
        <v>4.210424299450807</v>
      </c>
      <c r="F9" s="154"/>
    </row>
    <row r="10" spans="1:8">
      <c r="A10" s="187">
        <v>7</v>
      </c>
      <c r="B10" s="188" t="s">
        <v>30</v>
      </c>
      <c r="C10" s="189">
        <v>84.915021092625111</v>
      </c>
      <c r="D10" s="189">
        <v>86.57915944454902</v>
      </c>
      <c r="E10" s="189">
        <v>1.6641383519239099</v>
      </c>
      <c r="F10" s="154"/>
    </row>
    <row r="11" spans="1:8">
      <c r="A11" s="187">
        <v>8</v>
      </c>
      <c r="B11" s="188" t="s">
        <v>29</v>
      </c>
      <c r="C11" s="189">
        <v>81.334005919621632</v>
      </c>
      <c r="D11" s="189">
        <v>82.442025310769225</v>
      </c>
      <c r="E11" s="189">
        <v>1.1080193911475931</v>
      </c>
      <c r="F11" s="154"/>
    </row>
    <row r="12" spans="1:8">
      <c r="A12" s="187">
        <v>9</v>
      </c>
      <c r="B12" s="188" t="s">
        <v>31</v>
      </c>
      <c r="C12" s="189">
        <v>81.24261909726475</v>
      </c>
      <c r="D12" s="189">
        <v>83.363359608141366</v>
      </c>
      <c r="E12" s="189">
        <v>2.1207405108766153</v>
      </c>
      <c r="F12" s="154"/>
    </row>
    <row r="13" spans="1:8">
      <c r="A13" s="187">
        <v>10</v>
      </c>
      <c r="B13" s="188" t="s">
        <v>33</v>
      </c>
      <c r="C13" s="189">
        <v>79.841472829986287</v>
      </c>
      <c r="D13" s="189">
        <v>80.923291677997312</v>
      </c>
      <c r="E13" s="189">
        <v>1.0818188480110251</v>
      </c>
      <c r="F13" s="154"/>
    </row>
    <row r="14" spans="1:8">
      <c r="A14" s="187">
        <v>11</v>
      </c>
      <c r="B14" s="188" t="s">
        <v>32</v>
      </c>
      <c r="C14" s="189">
        <v>83.171274361607956</v>
      </c>
      <c r="D14" s="189">
        <v>86.587441295906757</v>
      </c>
      <c r="E14" s="189">
        <v>3.4161669342988006</v>
      </c>
      <c r="F14" s="154"/>
    </row>
    <row r="15" spans="1:8">
      <c r="A15" s="187">
        <v>12</v>
      </c>
      <c r="B15" s="188" t="s">
        <v>35</v>
      </c>
      <c r="C15" s="189">
        <v>67.510201016346656</v>
      </c>
      <c r="D15" s="189">
        <v>65.999827897771283</v>
      </c>
      <c r="E15" s="189">
        <v>-1.510373118575373</v>
      </c>
      <c r="F15" s="154"/>
    </row>
    <row r="16" spans="1:8">
      <c r="A16" s="187">
        <v>13</v>
      </c>
      <c r="B16" s="188" t="s">
        <v>34</v>
      </c>
      <c r="C16" s="189">
        <v>84.159704893132258</v>
      </c>
      <c r="D16" s="189">
        <v>84.367023783155418</v>
      </c>
      <c r="E16" s="189">
        <v>0.20731889002315995</v>
      </c>
      <c r="F16" s="154"/>
    </row>
    <row r="17" spans="1:6">
      <c r="A17" s="187">
        <v>14</v>
      </c>
      <c r="B17" s="188" t="s">
        <v>36</v>
      </c>
      <c r="C17" s="189">
        <v>75.870532375216769</v>
      </c>
      <c r="D17" s="189">
        <v>76.441972505240656</v>
      </c>
      <c r="E17" s="189">
        <v>0.5714401300238876</v>
      </c>
      <c r="F17" s="154"/>
    </row>
    <row r="18" spans="1:6">
      <c r="A18" s="187">
        <v>15</v>
      </c>
      <c r="B18" s="188" t="s">
        <v>42</v>
      </c>
      <c r="C18" s="189">
        <v>80.985673718025666</v>
      </c>
      <c r="D18" s="189">
        <v>82.754071786889398</v>
      </c>
      <c r="E18" s="189">
        <v>1.768398068863732</v>
      </c>
      <c r="F18" s="154"/>
    </row>
    <row r="19" spans="1:6">
      <c r="A19" s="187">
        <v>16</v>
      </c>
      <c r="B19" s="188" t="s">
        <v>37</v>
      </c>
      <c r="C19" s="189">
        <v>71.400588391418609</v>
      </c>
      <c r="D19" s="189">
        <v>73.632144025629586</v>
      </c>
      <c r="E19" s="189">
        <v>2.2315556342109772</v>
      </c>
      <c r="F19" s="154"/>
    </row>
    <row r="20" spans="1:6">
      <c r="A20" s="187">
        <v>17</v>
      </c>
      <c r="B20" s="188" t="s">
        <v>38</v>
      </c>
      <c r="C20" s="189">
        <v>78.795312591712786</v>
      </c>
      <c r="D20" s="189">
        <v>80.40919885418198</v>
      </c>
      <c r="E20" s="189">
        <v>1.6138862624691939</v>
      </c>
      <c r="F20" s="154"/>
    </row>
    <row r="21" spans="1:6">
      <c r="A21" s="187">
        <v>18</v>
      </c>
      <c r="B21" s="188" t="s">
        <v>41</v>
      </c>
      <c r="C21" s="189">
        <v>75.427443327509138</v>
      </c>
      <c r="D21" s="189">
        <v>77.037966762449699</v>
      </c>
      <c r="E21" s="189">
        <v>1.6105234349405606</v>
      </c>
      <c r="F21" s="154"/>
    </row>
    <row r="22" spans="1:6">
      <c r="A22" s="187">
        <v>19</v>
      </c>
      <c r="B22" s="188" t="s">
        <v>45</v>
      </c>
      <c r="C22" s="189">
        <v>84.618372638118998</v>
      </c>
      <c r="D22" s="189">
        <v>84.275969105953735</v>
      </c>
      <c r="E22" s="189">
        <v>-0.34240353216526387</v>
      </c>
      <c r="F22" s="154"/>
    </row>
    <row r="23" spans="1:6">
      <c r="A23" s="187">
        <v>20</v>
      </c>
      <c r="B23" s="188" t="s">
        <v>39</v>
      </c>
      <c r="C23" s="189">
        <v>77.760628611643185</v>
      </c>
      <c r="D23" s="189">
        <v>78.168202953288102</v>
      </c>
      <c r="E23" s="189">
        <v>0.40757434164491713</v>
      </c>
      <c r="F23" s="154"/>
    </row>
    <row r="24" spans="1:6">
      <c r="A24" s="187">
        <v>21</v>
      </c>
      <c r="B24" s="188" t="s">
        <v>47</v>
      </c>
      <c r="C24" s="189">
        <v>82.350917728913004</v>
      </c>
      <c r="D24" s="189">
        <v>82.332298345298881</v>
      </c>
      <c r="E24" s="189">
        <v>-1.8619383614122853E-2</v>
      </c>
      <c r="F24" s="154"/>
    </row>
    <row r="25" spans="1:6">
      <c r="A25" s="187">
        <v>22</v>
      </c>
      <c r="B25" s="188" t="s">
        <v>44</v>
      </c>
      <c r="C25" s="189">
        <v>70.872213850910782</v>
      </c>
      <c r="D25" s="189">
        <v>74.808184447079341</v>
      </c>
      <c r="E25" s="189">
        <v>3.9359705961685592</v>
      </c>
      <c r="F25" s="154"/>
    </row>
    <row r="26" spans="1:6">
      <c r="A26" s="187">
        <v>23</v>
      </c>
      <c r="B26" s="188" t="s">
        <v>40</v>
      </c>
      <c r="C26" s="189">
        <v>70.608297565193695</v>
      </c>
      <c r="D26" s="189">
        <v>71.72716582823665</v>
      </c>
      <c r="E26" s="189">
        <v>1.1188682630429554</v>
      </c>
      <c r="F26" s="154"/>
    </row>
    <row r="27" spans="1:6">
      <c r="A27" s="187">
        <v>24</v>
      </c>
      <c r="B27" s="188" t="s">
        <v>82</v>
      </c>
      <c r="C27" s="189">
        <v>80.846515047998423</v>
      </c>
      <c r="D27" s="189">
        <v>81.189733202183589</v>
      </c>
      <c r="E27" s="189">
        <v>0.34321815418516621</v>
      </c>
      <c r="F27" s="156"/>
    </row>
    <row r="28" spans="1:6">
      <c r="A28" s="187">
        <v>25</v>
      </c>
      <c r="B28" s="188" t="s">
        <v>46</v>
      </c>
      <c r="C28" s="189">
        <v>74.546200376679408</v>
      </c>
      <c r="D28" s="189">
        <v>73.516314499035886</v>
      </c>
      <c r="E28" s="189">
        <v>-1.0298858776435225</v>
      </c>
      <c r="F28" s="156"/>
    </row>
    <row r="29" spans="1:6">
      <c r="A29" s="187">
        <v>26</v>
      </c>
      <c r="B29" s="188" t="s">
        <v>43</v>
      </c>
      <c r="C29" s="189">
        <v>77.221844252219697</v>
      </c>
      <c r="D29" s="189">
        <v>81.433424326089764</v>
      </c>
      <c r="E29" s="189">
        <v>4.2115800738700671</v>
      </c>
      <c r="F29" s="156"/>
    </row>
    <row r="30" spans="1:6">
      <c r="A30" s="187">
        <v>27</v>
      </c>
      <c r="B30" s="188" t="s">
        <v>83</v>
      </c>
      <c r="C30" s="189">
        <v>85.316926721520929</v>
      </c>
      <c r="D30" s="189">
        <v>85.019853861077365</v>
      </c>
      <c r="E30" s="189">
        <v>-0.29707286044356351</v>
      </c>
      <c r="F30" s="156"/>
    </row>
    <row r="31" spans="1:6">
      <c r="A31" s="187">
        <v>28</v>
      </c>
      <c r="B31" s="188" t="s">
        <v>48</v>
      </c>
      <c r="C31" s="189">
        <v>78.347474612506687</v>
      </c>
      <c r="D31" s="189">
        <v>81.537775819068699</v>
      </c>
      <c r="E31" s="189">
        <v>3.1903012065620118</v>
      </c>
      <c r="F31" s="157"/>
    </row>
    <row r="32" spans="1:6">
      <c r="A32" s="187">
        <v>29</v>
      </c>
      <c r="B32" s="188" t="s">
        <v>69</v>
      </c>
      <c r="C32" s="189">
        <v>60.556586518564004</v>
      </c>
      <c r="D32" s="189">
        <v>63.753098375926932</v>
      </c>
      <c r="E32" s="189">
        <v>3.1965118573629283</v>
      </c>
      <c r="F32" s="156"/>
    </row>
    <row r="33" spans="1:7">
      <c r="A33" s="187">
        <v>30</v>
      </c>
      <c r="B33" s="188" t="s">
        <v>52</v>
      </c>
      <c r="C33" s="189">
        <v>80.533553602754466</v>
      </c>
      <c r="D33" s="189">
        <v>82.577254874524598</v>
      </c>
      <c r="E33" s="189">
        <v>2.0437012717701322</v>
      </c>
      <c r="F33" s="156"/>
    </row>
    <row r="34" spans="1:7">
      <c r="A34" s="187">
        <v>31</v>
      </c>
      <c r="B34" s="188" t="s">
        <v>49</v>
      </c>
      <c r="C34" s="189">
        <v>79.13354954257224</v>
      </c>
      <c r="D34" s="189">
        <v>81.58211851366633</v>
      </c>
      <c r="E34" s="189">
        <v>2.4485689710940903</v>
      </c>
      <c r="F34" s="154"/>
    </row>
    <row r="35" spans="1:7">
      <c r="A35" s="187">
        <v>32</v>
      </c>
      <c r="B35" s="188" t="s">
        <v>79</v>
      </c>
      <c r="C35" s="189">
        <v>60.633461038251554</v>
      </c>
      <c r="D35" s="189">
        <v>65.287956063396805</v>
      </c>
      <c r="E35" s="189">
        <v>4.6544950251452519</v>
      </c>
      <c r="F35" s="154"/>
    </row>
    <row r="36" spans="1:7">
      <c r="A36" s="187">
        <v>33</v>
      </c>
      <c r="B36" s="188" t="s">
        <v>51</v>
      </c>
      <c r="C36" s="189">
        <v>74.580785207722172</v>
      </c>
      <c r="D36" s="189">
        <v>72.534863372421626</v>
      </c>
      <c r="E36" s="189">
        <v>-2.0459218353005468</v>
      </c>
      <c r="F36" s="158"/>
    </row>
    <row r="37" spans="1:7">
      <c r="A37" s="187">
        <v>34</v>
      </c>
      <c r="B37" s="188" t="s">
        <v>50</v>
      </c>
      <c r="C37" s="189">
        <v>73.478338933490647</v>
      </c>
      <c r="D37" s="189">
        <v>77.961155803049138</v>
      </c>
      <c r="E37" s="189">
        <v>4.4828168695584907</v>
      </c>
      <c r="F37" s="159"/>
    </row>
    <row r="38" spans="1:7">
      <c r="A38" s="187">
        <v>35</v>
      </c>
      <c r="B38" s="188" t="s">
        <v>88</v>
      </c>
      <c r="C38" s="189">
        <v>72.418458280638802</v>
      </c>
      <c r="D38" s="189">
        <v>74.288523655931556</v>
      </c>
      <c r="E38" s="189">
        <v>1.8700653752927536</v>
      </c>
      <c r="F38" s="159"/>
    </row>
    <row r="39" spans="1:7">
      <c r="A39" s="187">
        <v>36</v>
      </c>
      <c r="B39" s="188" t="s">
        <v>75</v>
      </c>
      <c r="C39" s="189">
        <v>80.132654796635222</v>
      </c>
      <c r="D39" s="189">
        <v>78.848012588545785</v>
      </c>
      <c r="E39" s="189">
        <v>-1.2846422080894371</v>
      </c>
      <c r="F39" s="159"/>
    </row>
    <row r="40" spans="1:7">
      <c r="A40" s="187">
        <v>37</v>
      </c>
      <c r="B40" s="188" t="s">
        <v>70</v>
      </c>
      <c r="C40" s="189">
        <v>51.506434868349885</v>
      </c>
      <c r="D40" s="189">
        <v>55.042807801782814</v>
      </c>
      <c r="E40" s="189">
        <v>3.5363729334329292</v>
      </c>
      <c r="F40" s="158"/>
    </row>
    <row r="41" spans="1:7">
      <c r="A41" s="187">
        <v>38</v>
      </c>
      <c r="B41" s="188" t="s">
        <v>56</v>
      </c>
      <c r="C41" s="189">
        <v>84.029613349142537</v>
      </c>
      <c r="D41" s="189">
        <v>86.320993219740117</v>
      </c>
      <c r="E41" s="189">
        <v>2.2913798705975807</v>
      </c>
      <c r="F41" s="154"/>
    </row>
    <row r="42" spans="1:7">
      <c r="A42" s="187">
        <v>39</v>
      </c>
      <c r="B42" s="188" t="s">
        <v>54</v>
      </c>
      <c r="C42" s="189">
        <v>82.234332816875593</v>
      </c>
      <c r="D42" s="189">
        <v>84.140932527582194</v>
      </c>
      <c r="E42" s="189">
        <v>1.9065997107066011</v>
      </c>
      <c r="F42" s="159"/>
    </row>
    <row r="43" spans="1:7">
      <c r="A43" s="187">
        <v>40</v>
      </c>
      <c r="B43" s="188" t="s">
        <v>86</v>
      </c>
      <c r="C43" s="189">
        <v>65.917950056556165</v>
      </c>
      <c r="D43" s="189">
        <v>71.329795527740586</v>
      </c>
      <c r="E43" s="189">
        <v>5.4118454711844208</v>
      </c>
      <c r="F43" s="159"/>
    </row>
    <row r="44" spans="1:7">
      <c r="A44" s="187">
        <v>41</v>
      </c>
      <c r="B44" s="188" t="s">
        <v>53</v>
      </c>
      <c r="C44" s="189">
        <v>59.713489993943405</v>
      </c>
      <c r="D44" s="189">
        <v>58.309132346130767</v>
      </c>
      <c r="E44" s="189">
        <v>-1.4043576478126383</v>
      </c>
      <c r="F44" s="159"/>
    </row>
    <row r="45" spans="1:7">
      <c r="A45" s="187">
        <v>42</v>
      </c>
      <c r="B45" s="188" t="s">
        <v>62</v>
      </c>
      <c r="C45" s="189">
        <v>64.872841426118526</v>
      </c>
      <c r="D45" s="189">
        <v>69.953329969727548</v>
      </c>
      <c r="E45" s="189">
        <v>5.0804885436090217</v>
      </c>
      <c r="F45" s="159"/>
    </row>
    <row r="46" spans="1:7">
      <c r="A46" s="187">
        <v>43</v>
      </c>
      <c r="B46" s="188" t="s">
        <v>55</v>
      </c>
      <c r="C46" s="189">
        <v>79.906309179706966</v>
      </c>
      <c r="D46" s="189">
        <v>83.50272969045804</v>
      </c>
      <c r="E46" s="189">
        <v>3.5964205107510736</v>
      </c>
      <c r="F46" s="67"/>
      <c r="G46" s="116"/>
    </row>
    <row r="47" spans="1:7">
      <c r="A47" s="190">
        <v>44</v>
      </c>
      <c r="B47" s="191" t="s">
        <v>63</v>
      </c>
      <c r="C47" s="189">
        <v>64.056969180303568</v>
      </c>
      <c r="D47" s="189">
        <v>64.028020297430004</v>
      </c>
      <c r="E47" s="189">
        <v>-2.894888287356423E-2</v>
      </c>
      <c r="F47" s="67"/>
      <c r="G47" s="116"/>
    </row>
    <row r="48" spans="1:7">
      <c r="A48" s="190">
        <v>45</v>
      </c>
      <c r="B48" s="191" t="s">
        <v>154</v>
      </c>
      <c r="C48" s="189">
        <v>84.212581291967808</v>
      </c>
      <c r="D48" s="189">
        <v>84.392175472307258</v>
      </c>
      <c r="E48" s="189">
        <v>0.17959418033944985</v>
      </c>
      <c r="F48" s="67"/>
      <c r="G48" s="116"/>
    </row>
    <row r="49" spans="1:7">
      <c r="A49" s="187">
        <v>46</v>
      </c>
      <c r="B49" s="188" t="s">
        <v>76</v>
      </c>
      <c r="C49" s="189">
        <v>71.554289665123548</v>
      </c>
      <c r="D49" s="189">
        <v>78.009675190048384</v>
      </c>
      <c r="E49" s="189">
        <v>6.4553855249248357</v>
      </c>
      <c r="F49" s="67"/>
      <c r="G49" s="116"/>
    </row>
    <row r="50" spans="1:7">
      <c r="A50" s="187">
        <v>47</v>
      </c>
      <c r="B50" s="188" t="s">
        <v>80</v>
      </c>
      <c r="C50" s="189">
        <v>74.838232042074097</v>
      </c>
      <c r="D50" s="189">
        <v>65.434066239728779</v>
      </c>
      <c r="E50" s="196">
        <v>-9.4041658023453181</v>
      </c>
      <c r="F50" s="145"/>
      <c r="G50" s="116"/>
    </row>
    <row r="51" spans="1:7">
      <c r="A51" s="187">
        <v>48</v>
      </c>
      <c r="B51" s="188" t="s">
        <v>85</v>
      </c>
      <c r="C51" s="189">
        <v>77.51530844896098</v>
      </c>
      <c r="D51" s="189">
        <v>79.679948011859793</v>
      </c>
      <c r="E51" s="189">
        <v>2.1646395628988131</v>
      </c>
      <c r="F51" s="67"/>
      <c r="G51" s="116"/>
    </row>
    <row r="52" spans="1:7">
      <c r="A52" s="190">
        <v>49</v>
      </c>
      <c r="B52" s="191" t="s">
        <v>89</v>
      </c>
      <c r="C52" s="192">
        <v>58.052369451447497</v>
      </c>
      <c r="D52" s="192">
        <v>70.566763213233259</v>
      </c>
      <c r="E52" s="196">
        <v>12.514393761785762</v>
      </c>
      <c r="F52" s="70"/>
      <c r="G52" s="116"/>
    </row>
    <row r="53" spans="1:7">
      <c r="A53" s="190">
        <v>50</v>
      </c>
      <c r="B53" s="191" t="s">
        <v>57</v>
      </c>
      <c r="C53" s="192">
        <v>65.481835199695098</v>
      </c>
      <c r="D53" s="192">
        <v>65.681460301674122</v>
      </c>
      <c r="E53" s="196">
        <v>0.19962510197902361</v>
      </c>
      <c r="F53" s="70"/>
      <c r="G53" s="116"/>
    </row>
    <row r="54" spans="1:7">
      <c r="A54" s="190">
        <v>51</v>
      </c>
      <c r="B54" s="191" t="s">
        <v>66</v>
      </c>
      <c r="C54" s="192">
        <v>73.080712391057219</v>
      </c>
      <c r="D54" s="192">
        <v>78.009356321272065</v>
      </c>
      <c r="E54" s="196">
        <v>4.9286439302148466</v>
      </c>
      <c r="F54" s="194"/>
      <c r="G54" s="116"/>
    </row>
    <row r="55" spans="1:7">
      <c r="A55" s="187">
        <v>52</v>
      </c>
      <c r="B55" s="188" t="s">
        <v>60</v>
      </c>
      <c r="C55" s="189">
        <v>64.61935325369285</v>
      </c>
      <c r="D55" s="189">
        <v>72.398720356712019</v>
      </c>
      <c r="E55" s="196">
        <v>7.7793671030191689</v>
      </c>
      <c r="F55" s="146"/>
      <c r="G55" s="116"/>
    </row>
    <row r="56" spans="1:7">
      <c r="A56" s="187">
        <v>53</v>
      </c>
      <c r="B56" s="188" t="s">
        <v>59</v>
      </c>
      <c r="C56" s="189">
        <v>63.358247221382705</v>
      </c>
      <c r="D56" s="189">
        <v>66.646377898108327</v>
      </c>
      <c r="E56" s="196">
        <v>3.288130676725622</v>
      </c>
      <c r="F56" s="146"/>
      <c r="G56" s="116"/>
    </row>
    <row r="57" spans="1:7">
      <c r="A57" s="187">
        <v>54</v>
      </c>
      <c r="B57" s="188" t="s">
        <v>163</v>
      </c>
      <c r="C57" s="189">
        <v>61.673674613542353</v>
      </c>
      <c r="D57" s="189">
        <v>65.332602609867735</v>
      </c>
      <c r="E57" s="196">
        <v>3.6589279963253816</v>
      </c>
      <c r="F57" s="146"/>
      <c r="G57" s="116"/>
    </row>
    <row r="58" spans="1:7" s="3" customFormat="1">
      <c r="A58" s="187">
        <v>55</v>
      </c>
      <c r="B58" s="188" t="s">
        <v>91</v>
      </c>
      <c r="C58" s="189">
        <v>75.278527183648805</v>
      </c>
      <c r="D58" s="189">
        <v>71.147830103508369</v>
      </c>
      <c r="E58" s="196">
        <v>-4.1306970801404361</v>
      </c>
      <c r="F58" s="146"/>
      <c r="G58" s="116"/>
    </row>
    <row r="59" spans="1:7" s="3" customFormat="1">
      <c r="A59" s="187">
        <v>56</v>
      </c>
      <c r="B59" s="188" t="s">
        <v>84</v>
      </c>
      <c r="C59" s="189">
        <v>60.848504630385193</v>
      </c>
      <c r="D59" s="189">
        <v>59.888541910082928</v>
      </c>
      <c r="E59" s="196">
        <v>-0.95996272030226493</v>
      </c>
      <c r="F59" s="146"/>
      <c r="G59" s="116"/>
    </row>
    <row r="60" spans="1:7" s="3" customFormat="1" ht="15">
      <c r="A60" s="187">
        <v>57</v>
      </c>
      <c r="B60" s="188" t="s">
        <v>61</v>
      </c>
      <c r="C60" s="189">
        <v>75.464403673227821</v>
      </c>
      <c r="D60" s="189">
        <v>78.742110670776455</v>
      </c>
      <c r="E60" s="196">
        <v>3.2777069975486341</v>
      </c>
      <c r="F60" s="146"/>
      <c r="G60" s="182"/>
    </row>
    <row r="61" spans="1:7" s="3" customFormat="1" ht="13.5" customHeight="1">
      <c r="A61" s="187">
        <v>58</v>
      </c>
      <c r="B61" s="188" t="s">
        <v>168</v>
      </c>
      <c r="C61" s="189">
        <v>48.961701591567632</v>
      </c>
      <c r="D61" s="189">
        <v>56.402245973802053</v>
      </c>
      <c r="E61" s="196">
        <v>7.4405443822344211</v>
      </c>
      <c r="F61" s="146"/>
      <c r="G61" s="182"/>
    </row>
    <row r="62" spans="1:7" s="3" customFormat="1" ht="13.5" customHeight="1">
      <c r="A62" s="187">
        <v>59</v>
      </c>
      <c r="B62" s="188" t="s">
        <v>162</v>
      </c>
      <c r="C62" s="189">
        <v>67.434321343561365</v>
      </c>
      <c r="D62" s="189">
        <v>69.881842427422185</v>
      </c>
      <c r="E62" s="196">
        <v>2.4475210838608206</v>
      </c>
      <c r="F62" s="145"/>
      <c r="G62" s="182"/>
    </row>
    <row r="63" spans="1:7" ht="15">
      <c r="A63" s="187">
        <v>60</v>
      </c>
      <c r="B63" s="188" t="s">
        <v>90</v>
      </c>
      <c r="C63" s="189">
        <v>59.842146569723532</v>
      </c>
      <c r="D63" s="189">
        <v>71.821922975156355</v>
      </c>
      <c r="E63" s="196">
        <v>11.979776405432823</v>
      </c>
      <c r="F63" s="146"/>
      <c r="G63" s="182"/>
    </row>
    <row r="64" spans="1:7" ht="15">
      <c r="A64" s="187">
        <v>61</v>
      </c>
      <c r="B64" s="188" t="s">
        <v>58</v>
      </c>
      <c r="C64" s="189">
        <v>74.280890510795814</v>
      </c>
      <c r="D64" s="189">
        <v>69.191843026860369</v>
      </c>
      <c r="E64" s="196">
        <v>-5.0890474839354454</v>
      </c>
      <c r="F64" s="146"/>
      <c r="G64" s="182"/>
    </row>
    <row r="65" spans="1:7" ht="15">
      <c r="A65" s="187">
        <v>62</v>
      </c>
      <c r="B65" s="188" t="s">
        <v>158</v>
      </c>
      <c r="C65" s="196">
        <v>66.427351143998067</v>
      </c>
      <c r="D65" s="189">
        <v>69.40333726613855</v>
      </c>
      <c r="E65" s="196">
        <v>2.9759861221404833</v>
      </c>
      <c r="F65" s="145"/>
      <c r="G65" s="182"/>
    </row>
    <row r="66" spans="1:7" ht="15">
      <c r="A66" s="187">
        <v>63</v>
      </c>
      <c r="B66" s="188" t="s">
        <v>169</v>
      </c>
      <c r="C66" s="196" t="s">
        <v>67</v>
      </c>
      <c r="D66" s="189">
        <v>78.265276288860733</v>
      </c>
      <c r="E66" s="196" t="s">
        <v>68</v>
      </c>
      <c r="F66" s="145" t="s">
        <v>13</v>
      </c>
      <c r="G66" s="182"/>
    </row>
    <row r="67" spans="1:7" ht="15">
      <c r="A67" s="187">
        <v>64</v>
      </c>
      <c r="B67" s="188" t="s">
        <v>161</v>
      </c>
      <c r="C67" s="196">
        <v>54.866831055309071</v>
      </c>
      <c r="D67" s="189">
        <v>53.330614273190534</v>
      </c>
      <c r="E67" s="196">
        <v>-1.5362167821185366</v>
      </c>
      <c r="F67" s="145"/>
      <c r="G67" s="182"/>
    </row>
    <row r="68" spans="1:7" ht="15">
      <c r="A68" s="187">
        <v>65</v>
      </c>
      <c r="B68" s="188" t="s">
        <v>170</v>
      </c>
      <c r="C68" s="212" t="s">
        <v>67</v>
      </c>
      <c r="D68" s="189">
        <v>79.915746247521952</v>
      </c>
      <c r="E68" s="196" t="s">
        <v>68</v>
      </c>
      <c r="F68" s="145" t="s">
        <v>8</v>
      </c>
      <c r="G68" s="182"/>
    </row>
    <row r="69" spans="1:7" ht="15">
      <c r="A69" s="187">
        <v>66</v>
      </c>
      <c r="B69" s="188" t="s">
        <v>87</v>
      </c>
      <c r="C69" s="196">
        <v>48.536668079694785</v>
      </c>
      <c r="D69" s="189">
        <v>49.470473833097593</v>
      </c>
      <c r="E69" s="196">
        <v>0.93380575340280814</v>
      </c>
      <c r="F69" s="145"/>
      <c r="G69" s="182"/>
    </row>
    <row r="70" spans="1:7" ht="21" customHeight="1">
      <c r="A70" s="184"/>
      <c r="B70" s="184" t="s">
        <v>22</v>
      </c>
      <c r="C70" s="193">
        <v>78.360145836555674</v>
      </c>
      <c r="D70" s="193">
        <v>80.052423203768157</v>
      </c>
      <c r="E70" s="185">
        <v>1.6922773672124833</v>
      </c>
      <c r="F70" s="195"/>
      <c r="G70" s="195"/>
    </row>
    <row r="71" spans="1:7" s="3" customFormat="1" ht="12" customHeight="1">
      <c r="A71" s="145" t="s">
        <v>171</v>
      </c>
      <c r="B71" s="145"/>
      <c r="C71" s="145"/>
      <c r="D71" s="145"/>
      <c r="E71" s="182"/>
      <c r="F71" s="182"/>
      <c r="G71" s="182"/>
    </row>
    <row r="72" spans="1:7" ht="12" customHeight="1">
      <c r="A72" s="200" t="s">
        <v>172</v>
      </c>
      <c r="B72" s="145"/>
      <c r="C72" s="145"/>
      <c r="D72" s="145"/>
      <c r="E72" s="182"/>
      <c r="F72" s="182"/>
      <c r="G72" s="182"/>
    </row>
    <row r="73" spans="1:7" ht="12" customHeight="1">
      <c r="A73" s="200"/>
      <c r="B73" s="145"/>
      <c r="C73" s="145"/>
      <c r="D73" s="145"/>
      <c r="E73" s="182"/>
      <c r="F73" s="182"/>
      <c r="G73" s="182"/>
    </row>
    <row r="74" spans="1:7" s="3" customFormat="1" ht="12" customHeight="1">
      <c r="A74" s="145"/>
      <c r="B74" s="145"/>
      <c r="C74" s="145"/>
      <c r="D74" s="145"/>
      <c r="E74" s="182"/>
      <c r="F74" s="182"/>
      <c r="G74" s="182"/>
    </row>
    <row r="75" spans="1:7" ht="12" customHeight="1">
      <c r="A75" s="200"/>
      <c r="B75" s="145"/>
      <c r="C75" s="145"/>
      <c r="D75" s="145"/>
      <c r="E75" s="182"/>
      <c r="F75" s="182"/>
      <c r="G75" s="182"/>
    </row>
    <row r="76" spans="1:7" ht="12" customHeight="1">
      <c r="A76" s="200"/>
      <c r="B76" s="145"/>
      <c r="C76" s="145"/>
      <c r="D76" s="145"/>
      <c r="E76" s="182"/>
      <c r="F76" s="182"/>
      <c r="G76" s="182"/>
    </row>
    <row r="77" spans="1:7" ht="15">
      <c r="A77" s="200"/>
      <c r="B77" s="145"/>
      <c r="C77" s="182"/>
      <c r="D77" s="182"/>
      <c r="E77" s="114"/>
      <c r="F77" s="112"/>
      <c r="G77" s="182"/>
    </row>
    <row r="78" spans="1:7" ht="15">
      <c r="A78" s="200"/>
      <c r="B78" s="182"/>
      <c r="C78" s="145"/>
      <c r="D78" s="145"/>
      <c r="E78" s="114"/>
      <c r="F78" s="112"/>
      <c r="G78" s="116"/>
    </row>
    <row r="79" spans="1:7">
      <c r="A79" s="114"/>
      <c r="B79" s="112"/>
      <c r="C79" s="107"/>
      <c r="D79" s="98"/>
      <c r="E79" s="114"/>
      <c r="F79" s="112"/>
      <c r="G79" s="116"/>
    </row>
    <row r="80" spans="1:7">
      <c r="A80" s="114"/>
      <c r="B80" s="112"/>
      <c r="C80" s="107"/>
      <c r="D80" s="98"/>
      <c r="E80" s="114"/>
      <c r="F80" s="112"/>
    </row>
    <row r="81" spans="1:4">
      <c r="A81" s="5"/>
      <c r="D8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/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101" t="s">
        <v>160</v>
      </c>
      <c r="B1" s="95"/>
      <c r="C1" s="111"/>
      <c r="D1" s="89"/>
      <c r="E1" s="108"/>
      <c r="F1" s="89"/>
    </row>
    <row r="2" spans="1:7">
      <c r="A2" s="89"/>
      <c r="B2" s="89"/>
      <c r="C2" s="108"/>
      <c r="D2" s="89"/>
      <c r="E2" s="108"/>
      <c r="F2" s="89"/>
    </row>
    <row r="3" spans="1:7" ht="18.75" customHeight="1">
      <c r="A3" s="180"/>
      <c r="B3" s="181" t="s">
        <v>17</v>
      </c>
      <c r="C3" s="205" t="s">
        <v>177</v>
      </c>
      <c r="D3" s="205" t="s">
        <v>178</v>
      </c>
      <c r="E3" s="179" t="s">
        <v>21</v>
      </c>
      <c r="F3" s="160"/>
    </row>
    <row r="4" spans="1:7" ht="12" customHeight="1">
      <c r="A4" s="187">
        <v>1</v>
      </c>
      <c r="B4" s="188" t="s">
        <v>23</v>
      </c>
      <c r="C4" s="198">
        <v>59599</v>
      </c>
      <c r="D4" s="198">
        <v>60368</v>
      </c>
      <c r="E4" s="189">
        <v>1.2902901055386835</v>
      </c>
      <c r="F4" s="90"/>
      <c r="G4" s="114"/>
    </row>
    <row r="5" spans="1:7" ht="12" customHeight="1">
      <c r="A5" s="187">
        <v>2</v>
      </c>
      <c r="B5" s="188" t="s">
        <v>24</v>
      </c>
      <c r="C5" s="198">
        <v>35508</v>
      </c>
      <c r="D5" s="198">
        <v>35198</v>
      </c>
      <c r="E5" s="189">
        <v>-0.87304269460403283</v>
      </c>
      <c r="F5" s="90"/>
      <c r="G5" s="114"/>
    </row>
    <row r="6" spans="1:7" ht="12" customHeight="1">
      <c r="A6" s="187">
        <v>3</v>
      </c>
      <c r="B6" s="188" t="s">
        <v>25</v>
      </c>
      <c r="C6" s="198">
        <v>25757</v>
      </c>
      <c r="D6" s="198">
        <v>25804</v>
      </c>
      <c r="E6" s="189">
        <v>0.18247466708079357</v>
      </c>
      <c r="F6" s="90"/>
      <c r="G6" s="114"/>
    </row>
    <row r="7" spans="1:7" ht="12" customHeight="1">
      <c r="A7" s="187">
        <v>4</v>
      </c>
      <c r="B7" s="188" t="s">
        <v>26</v>
      </c>
      <c r="C7" s="198">
        <v>18250</v>
      </c>
      <c r="D7" s="198">
        <v>17962</v>
      </c>
      <c r="E7" s="189">
        <v>-1.5780821917808219</v>
      </c>
      <c r="F7" s="90"/>
      <c r="G7" s="114"/>
    </row>
    <row r="8" spans="1:7" ht="12" customHeight="1">
      <c r="A8" s="187">
        <v>5</v>
      </c>
      <c r="B8" s="188" t="s">
        <v>27</v>
      </c>
      <c r="C8" s="198">
        <v>19282</v>
      </c>
      <c r="D8" s="198">
        <v>19213</v>
      </c>
      <c r="E8" s="189">
        <v>-0.35784669640078826</v>
      </c>
      <c r="F8" s="90"/>
      <c r="G8" s="114"/>
    </row>
    <row r="9" spans="1:7" ht="12" customHeight="1">
      <c r="A9" s="187">
        <v>6</v>
      </c>
      <c r="B9" s="188" t="s">
        <v>28</v>
      </c>
      <c r="C9" s="198">
        <v>11432</v>
      </c>
      <c r="D9" s="198">
        <v>11196</v>
      </c>
      <c r="E9" s="189">
        <v>-2.0643806857942617</v>
      </c>
      <c r="F9" s="90"/>
      <c r="G9" s="114"/>
    </row>
    <row r="10" spans="1:7" ht="12" customHeight="1">
      <c r="A10" s="187">
        <v>7</v>
      </c>
      <c r="B10" s="188" t="s">
        <v>30</v>
      </c>
      <c r="C10" s="198">
        <v>12549</v>
      </c>
      <c r="D10" s="198">
        <v>12520</v>
      </c>
      <c r="E10" s="189">
        <v>-0.23109411108454855</v>
      </c>
      <c r="F10" s="90"/>
      <c r="G10" s="114"/>
    </row>
    <row r="11" spans="1:7" ht="12" customHeight="1">
      <c r="A11" s="187">
        <v>8</v>
      </c>
      <c r="B11" s="188" t="s">
        <v>29</v>
      </c>
      <c r="C11" s="198">
        <v>14036</v>
      </c>
      <c r="D11" s="198">
        <v>13876</v>
      </c>
      <c r="E11" s="189">
        <v>-1.1399259048161869</v>
      </c>
      <c r="F11" s="90"/>
      <c r="G11" s="114"/>
    </row>
    <row r="12" spans="1:7" ht="12" customHeight="1">
      <c r="A12" s="187">
        <v>9</v>
      </c>
      <c r="B12" s="188" t="s">
        <v>31</v>
      </c>
      <c r="C12" s="198">
        <v>9098</v>
      </c>
      <c r="D12" s="198">
        <v>9062</v>
      </c>
      <c r="E12" s="189">
        <v>-0.39569136073862388</v>
      </c>
      <c r="F12" s="90"/>
      <c r="G12" s="114"/>
    </row>
    <row r="13" spans="1:7" ht="12" customHeight="1">
      <c r="A13" s="187">
        <v>10</v>
      </c>
      <c r="B13" s="188" t="s">
        <v>33</v>
      </c>
      <c r="C13" s="198">
        <v>12377</v>
      </c>
      <c r="D13" s="198">
        <v>11914</v>
      </c>
      <c r="E13" s="189">
        <v>-3.7408095661307259</v>
      </c>
      <c r="F13" s="90"/>
      <c r="G13" s="114"/>
    </row>
    <row r="14" spans="1:7" ht="12" customHeight="1">
      <c r="A14" s="187">
        <v>11</v>
      </c>
      <c r="B14" s="188" t="s">
        <v>32</v>
      </c>
      <c r="C14" s="198">
        <v>10246</v>
      </c>
      <c r="D14" s="198">
        <v>9937</v>
      </c>
      <c r="E14" s="189">
        <v>-3.0158110482139371</v>
      </c>
      <c r="F14" s="90"/>
      <c r="G14" s="114"/>
    </row>
    <row r="15" spans="1:7" ht="12" customHeight="1">
      <c r="A15" s="187">
        <v>12</v>
      </c>
      <c r="B15" s="188" t="s">
        <v>35</v>
      </c>
      <c r="C15" s="198">
        <v>10908</v>
      </c>
      <c r="D15" s="198">
        <v>11416</v>
      </c>
      <c r="E15" s="189">
        <v>4.6571323799046569</v>
      </c>
      <c r="F15" s="90"/>
      <c r="G15" s="114"/>
    </row>
    <row r="16" spans="1:7" ht="12" customHeight="1">
      <c r="A16" s="187">
        <v>13</v>
      </c>
      <c r="B16" s="188" t="s">
        <v>34</v>
      </c>
      <c r="C16" s="198">
        <v>7496</v>
      </c>
      <c r="D16" s="198">
        <v>7378</v>
      </c>
      <c r="E16" s="189">
        <v>-1.5741728922091782</v>
      </c>
      <c r="F16" s="90"/>
      <c r="G16" s="114"/>
    </row>
    <row r="17" spans="1:7" ht="12" customHeight="1">
      <c r="A17" s="187">
        <v>14</v>
      </c>
      <c r="B17" s="188" t="s">
        <v>36</v>
      </c>
      <c r="C17" s="198">
        <v>8938</v>
      </c>
      <c r="D17" s="198">
        <v>8822</v>
      </c>
      <c r="E17" s="189">
        <v>-1.2978294920563884</v>
      </c>
      <c r="F17" s="90"/>
      <c r="G17" s="114"/>
    </row>
    <row r="18" spans="1:7" ht="12" customHeight="1">
      <c r="A18" s="187">
        <v>15</v>
      </c>
      <c r="B18" s="188" t="s">
        <v>42</v>
      </c>
      <c r="C18" s="198">
        <v>5721</v>
      </c>
      <c r="D18" s="198">
        <v>6017</v>
      </c>
      <c r="E18" s="189">
        <v>5.1739206432441884</v>
      </c>
      <c r="F18" s="90"/>
      <c r="G18" s="114"/>
    </row>
    <row r="19" spans="1:7" ht="12" customHeight="1">
      <c r="A19" s="187">
        <v>16</v>
      </c>
      <c r="B19" s="188" t="s">
        <v>37</v>
      </c>
      <c r="C19" s="198">
        <v>16514</v>
      </c>
      <c r="D19" s="198">
        <v>16048</v>
      </c>
      <c r="E19" s="189">
        <v>-2.8218481288603612</v>
      </c>
      <c r="F19" s="90"/>
      <c r="G19" s="114"/>
    </row>
    <row r="20" spans="1:7" ht="12" customHeight="1">
      <c r="A20" s="187">
        <v>17</v>
      </c>
      <c r="B20" s="188" t="s">
        <v>38</v>
      </c>
      <c r="C20" s="198">
        <v>8958</v>
      </c>
      <c r="D20" s="198">
        <v>8936</v>
      </c>
      <c r="E20" s="189">
        <v>-0.2455905336012503</v>
      </c>
      <c r="F20" s="90"/>
      <c r="G20" s="114"/>
    </row>
    <row r="21" spans="1:7" ht="12" customHeight="1">
      <c r="A21" s="187">
        <v>18</v>
      </c>
      <c r="B21" s="188" t="s">
        <v>41</v>
      </c>
      <c r="C21" s="198">
        <v>6710</v>
      </c>
      <c r="D21" s="198">
        <v>6717</v>
      </c>
      <c r="E21" s="189">
        <v>0.10432190760059612</v>
      </c>
      <c r="F21" s="90"/>
      <c r="G21" s="114"/>
    </row>
    <row r="22" spans="1:7" ht="12" customHeight="1">
      <c r="A22" s="187">
        <v>19</v>
      </c>
      <c r="B22" s="188" t="s">
        <v>45</v>
      </c>
      <c r="C22" s="198">
        <v>5188</v>
      </c>
      <c r="D22" s="198">
        <v>5265</v>
      </c>
      <c r="E22" s="189">
        <v>1.4841942945258288</v>
      </c>
      <c r="F22" s="90"/>
      <c r="G22" s="114"/>
    </row>
    <row r="23" spans="1:7" ht="12" customHeight="1">
      <c r="A23" s="187">
        <v>20</v>
      </c>
      <c r="B23" s="188" t="s">
        <v>39</v>
      </c>
      <c r="C23" s="198">
        <v>7414</v>
      </c>
      <c r="D23" s="198">
        <v>7182</v>
      </c>
      <c r="E23" s="189">
        <v>-3.1292149986512001</v>
      </c>
      <c r="F23" s="90"/>
      <c r="G23" s="114"/>
    </row>
    <row r="24" spans="1:7" ht="12" customHeight="1">
      <c r="A24" s="187">
        <v>21</v>
      </c>
      <c r="B24" s="188" t="s">
        <v>47</v>
      </c>
      <c r="C24" s="198">
        <v>4833</v>
      </c>
      <c r="D24" s="198">
        <v>5016</v>
      </c>
      <c r="E24" s="189">
        <v>3.7864680322780884</v>
      </c>
      <c r="F24" s="90"/>
      <c r="G24" s="114"/>
    </row>
    <row r="25" spans="1:7" ht="12" customHeight="1">
      <c r="A25" s="187">
        <v>22</v>
      </c>
      <c r="B25" s="188" t="s">
        <v>44</v>
      </c>
      <c r="C25" s="198">
        <v>5510</v>
      </c>
      <c r="D25" s="198">
        <v>5589</v>
      </c>
      <c r="E25" s="189">
        <v>1.4337568058076224</v>
      </c>
      <c r="F25" s="90"/>
      <c r="G25" s="114"/>
    </row>
    <row r="26" spans="1:7" ht="12" customHeight="1">
      <c r="A26" s="187">
        <v>23</v>
      </c>
      <c r="B26" s="188" t="s">
        <v>40</v>
      </c>
      <c r="C26" s="198">
        <v>6004</v>
      </c>
      <c r="D26" s="198">
        <v>6236</v>
      </c>
      <c r="E26" s="189">
        <v>3.8640906062624913</v>
      </c>
      <c r="F26" s="90"/>
      <c r="G26" s="114"/>
    </row>
    <row r="27" spans="1:7" ht="12" customHeight="1">
      <c r="A27" s="187">
        <v>24</v>
      </c>
      <c r="B27" s="188" t="s">
        <v>82</v>
      </c>
      <c r="C27" s="198">
        <v>4191</v>
      </c>
      <c r="D27" s="198">
        <v>4547</v>
      </c>
      <c r="E27" s="189">
        <v>8.4943927463612496</v>
      </c>
      <c r="F27" s="90"/>
      <c r="G27" s="114"/>
    </row>
    <row r="28" spans="1:7" ht="12" customHeight="1">
      <c r="A28" s="187">
        <v>25</v>
      </c>
      <c r="B28" s="188" t="s">
        <v>46</v>
      </c>
      <c r="C28" s="198">
        <v>6323</v>
      </c>
      <c r="D28" s="198">
        <v>5624</v>
      </c>
      <c r="E28" s="189">
        <v>-11.05487901312668</v>
      </c>
      <c r="F28" s="90"/>
      <c r="G28" s="114"/>
    </row>
    <row r="29" spans="1:7" ht="12" customHeight="1">
      <c r="A29" s="187">
        <v>26</v>
      </c>
      <c r="B29" s="188" t="s">
        <v>43</v>
      </c>
      <c r="C29" s="198">
        <v>8599</v>
      </c>
      <c r="D29" s="198">
        <v>7869</v>
      </c>
      <c r="E29" s="189">
        <v>-8.4893592278171877</v>
      </c>
      <c r="F29" s="90"/>
      <c r="G29" s="114"/>
    </row>
    <row r="30" spans="1:7" ht="12" customHeight="1">
      <c r="A30" s="187">
        <v>27</v>
      </c>
      <c r="B30" s="188" t="s">
        <v>83</v>
      </c>
      <c r="C30" s="198">
        <v>3038</v>
      </c>
      <c r="D30" s="198">
        <v>3444</v>
      </c>
      <c r="E30" s="189">
        <v>13.364055299539171</v>
      </c>
      <c r="F30" s="90"/>
      <c r="G30" s="114"/>
    </row>
    <row r="31" spans="1:7" ht="12" customHeight="1">
      <c r="A31" s="187">
        <v>28</v>
      </c>
      <c r="B31" s="188" t="s">
        <v>48</v>
      </c>
      <c r="C31" s="198">
        <v>3362</v>
      </c>
      <c r="D31" s="198">
        <v>3350</v>
      </c>
      <c r="E31" s="189">
        <v>-0.35693039857227837</v>
      </c>
      <c r="F31" s="90"/>
      <c r="G31" s="114"/>
    </row>
    <row r="32" spans="1:7" ht="12" customHeight="1">
      <c r="A32" s="187">
        <v>29</v>
      </c>
      <c r="B32" s="188" t="s">
        <v>69</v>
      </c>
      <c r="C32" s="198">
        <v>6625</v>
      </c>
      <c r="D32" s="198">
        <v>5984</v>
      </c>
      <c r="E32" s="189">
        <v>-9.6754716981132063</v>
      </c>
      <c r="F32" s="90"/>
      <c r="G32" s="114"/>
    </row>
    <row r="33" spans="1:7" ht="12" customHeight="1">
      <c r="A33" s="187">
        <v>30</v>
      </c>
      <c r="B33" s="188" t="s">
        <v>52</v>
      </c>
      <c r="C33" s="198">
        <v>3289</v>
      </c>
      <c r="D33" s="198">
        <v>3317</v>
      </c>
      <c r="E33" s="189">
        <v>0.85132259045302516</v>
      </c>
      <c r="F33" s="90"/>
      <c r="G33" s="114"/>
    </row>
    <row r="34" spans="1:7" ht="12" customHeight="1">
      <c r="A34" s="187">
        <v>31</v>
      </c>
      <c r="B34" s="188" t="s">
        <v>49</v>
      </c>
      <c r="C34" s="197">
        <v>3148</v>
      </c>
      <c r="D34" s="197">
        <v>2977</v>
      </c>
      <c r="E34" s="192">
        <v>-5.4320203303684877</v>
      </c>
      <c r="F34" s="90"/>
      <c r="G34" s="114"/>
    </row>
    <row r="35" spans="1:7" ht="12" customHeight="1">
      <c r="A35" s="187">
        <v>32</v>
      </c>
      <c r="B35" s="188" t="s">
        <v>79</v>
      </c>
      <c r="C35" s="197">
        <v>4554</v>
      </c>
      <c r="D35" s="197">
        <v>4399</v>
      </c>
      <c r="E35" s="192">
        <v>-3.4036012296881863</v>
      </c>
      <c r="F35" s="90"/>
      <c r="G35" s="114"/>
    </row>
    <row r="36" spans="1:7" ht="12" customHeight="1">
      <c r="A36" s="187">
        <v>33</v>
      </c>
      <c r="B36" s="188" t="s">
        <v>51</v>
      </c>
      <c r="C36" s="197">
        <v>5244</v>
      </c>
      <c r="D36" s="197">
        <v>4845</v>
      </c>
      <c r="E36" s="192">
        <v>-7.608695652173914</v>
      </c>
      <c r="F36" s="90"/>
      <c r="G36" s="114"/>
    </row>
    <row r="37" spans="1:7" ht="12" customHeight="1">
      <c r="A37" s="187">
        <v>34</v>
      </c>
      <c r="B37" s="188" t="s">
        <v>50</v>
      </c>
      <c r="C37" s="197">
        <v>3317</v>
      </c>
      <c r="D37" s="197">
        <v>3911</v>
      </c>
      <c r="E37" s="192">
        <v>17.907747965028641</v>
      </c>
      <c r="F37" s="90"/>
      <c r="G37" s="114"/>
    </row>
    <row r="38" spans="1:7" ht="12" customHeight="1">
      <c r="A38" s="187">
        <v>35</v>
      </c>
      <c r="B38" s="188" t="s">
        <v>88</v>
      </c>
      <c r="C38" s="197">
        <v>2616</v>
      </c>
      <c r="D38" s="197">
        <v>2537</v>
      </c>
      <c r="E38" s="192">
        <v>-3.0198776758409784</v>
      </c>
      <c r="F38" s="90"/>
      <c r="G38" s="114"/>
    </row>
    <row r="39" spans="1:7" ht="12" customHeight="1">
      <c r="A39" s="187">
        <v>36</v>
      </c>
      <c r="B39" s="188" t="s">
        <v>75</v>
      </c>
      <c r="C39" s="197">
        <v>2177</v>
      </c>
      <c r="D39" s="197">
        <v>2139</v>
      </c>
      <c r="E39" s="192">
        <v>-1.7455213596692696</v>
      </c>
      <c r="F39" s="90"/>
      <c r="G39" s="114"/>
    </row>
    <row r="40" spans="1:7" ht="12" customHeight="1">
      <c r="A40" s="187">
        <v>37</v>
      </c>
      <c r="B40" s="188" t="s">
        <v>70</v>
      </c>
      <c r="C40" s="197">
        <v>4139</v>
      </c>
      <c r="D40" s="197">
        <v>3991</v>
      </c>
      <c r="E40" s="192">
        <v>-3.5757429330756221</v>
      </c>
      <c r="F40" s="90"/>
      <c r="G40" s="114"/>
    </row>
    <row r="41" spans="1:7" ht="12" customHeight="1">
      <c r="A41" s="187">
        <v>38</v>
      </c>
      <c r="B41" s="188" t="s">
        <v>56</v>
      </c>
      <c r="C41" s="197">
        <v>2004</v>
      </c>
      <c r="D41" s="197">
        <v>1896</v>
      </c>
      <c r="E41" s="192">
        <v>-5.3892215568862278</v>
      </c>
      <c r="F41" s="90"/>
      <c r="G41" s="114"/>
    </row>
    <row r="42" spans="1:7" ht="12" customHeight="1">
      <c r="A42" s="187">
        <v>39</v>
      </c>
      <c r="B42" s="188" t="s">
        <v>54</v>
      </c>
      <c r="C42" s="197">
        <v>1581</v>
      </c>
      <c r="D42" s="197">
        <v>1830</v>
      </c>
      <c r="E42" s="192">
        <v>15.749525616698293</v>
      </c>
      <c r="F42" s="90"/>
      <c r="G42" s="114"/>
    </row>
    <row r="43" spans="1:7" ht="12" customHeight="1">
      <c r="A43" s="187">
        <v>40</v>
      </c>
      <c r="B43" s="188" t="s">
        <v>86</v>
      </c>
      <c r="C43" s="197">
        <v>6122</v>
      </c>
      <c r="D43" s="197">
        <v>4896</v>
      </c>
      <c r="E43" s="192">
        <v>-20.02613524991833</v>
      </c>
      <c r="F43" s="90"/>
      <c r="G43" s="114"/>
    </row>
    <row r="44" spans="1:7" ht="12" customHeight="1">
      <c r="A44" s="187">
        <v>41</v>
      </c>
      <c r="B44" s="188" t="s">
        <v>53</v>
      </c>
      <c r="C44" s="197">
        <v>3374</v>
      </c>
      <c r="D44" s="197">
        <v>3531</v>
      </c>
      <c r="E44" s="192">
        <v>4.6532305868405457</v>
      </c>
      <c r="F44" s="90"/>
      <c r="G44" s="114"/>
    </row>
    <row r="45" spans="1:7" ht="12" customHeight="1">
      <c r="A45" s="187">
        <v>42</v>
      </c>
      <c r="B45" s="188" t="s">
        <v>62</v>
      </c>
      <c r="C45" s="197">
        <v>6291</v>
      </c>
      <c r="D45" s="197">
        <v>5760</v>
      </c>
      <c r="E45" s="192">
        <v>-8.4406294706723894</v>
      </c>
      <c r="F45" s="90"/>
      <c r="G45" s="114"/>
    </row>
    <row r="46" spans="1:7" ht="12" customHeight="1">
      <c r="A46" s="187">
        <v>43</v>
      </c>
      <c r="B46" s="188" t="s">
        <v>55</v>
      </c>
      <c r="C46" s="197">
        <v>1532</v>
      </c>
      <c r="D46" s="197">
        <v>1490</v>
      </c>
      <c r="E46" s="192">
        <v>-2.7415143603133161</v>
      </c>
      <c r="F46" s="90"/>
      <c r="G46" s="114"/>
    </row>
    <row r="47" spans="1:7" ht="12" customHeight="1">
      <c r="A47" s="187">
        <v>44</v>
      </c>
      <c r="B47" s="188" t="s">
        <v>63</v>
      </c>
      <c r="C47" s="197">
        <v>4886</v>
      </c>
      <c r="D47" s="197">
        <v>4763</v>
      </c>
      <c r="E47" s="192">
        <v>-2.5173966434711423</v>
      </c>
      <c r="F47" s="90"/>
      <c r="G47" s="114"/>
    </row>
    <row r="48" spans="1:7" ht="12" customHeight="1">
      <c r="A48" s="190">
        <v>45</v>
      </c>
      <c r="B48" s="191" t="s">
        <v>154</v>
      </c>
      <c r="C48" s="197">
        <v>1417</v>
      </c>
      <c r="D48" s="197">
        <v>1458</v>
      </c>
      <c r="E48" s="192">
        <v>2.8934368383909668</v>
      </c>
      <c r="F48" s="90"/>
      <c r="G48" s="114"/>
    </row>
    <row r="49" spans="1:7" ht="12" customHeight="1">
      <c r="A49" s="190">
        <v>46</v>
      </c>
      <c r="B49" s="191" t="s">
        <v>76</v>
      </c>
      <c r="C49" s="197">
        <v>1608</v>
      </c>
      <c r="D49" s="197">
        <v>1555</v>
      </c>
      <c r="E49" s="192">
        <v>-3.2960199004975128</v>
      </c>
      <c r="F49" s="90"/>
      <c r="G49" s="161"/>
    </row>
    <row r="50" spans="1:7" ht="12" customHeight="1">
      <c r="A50" s="187">
        <v>47</v>
      </c>
      <c r="B50" s="188" t="s">
        <v>80</v>
      </c>
      <c r="C50" s="197">
        <v>1877</v>
      </c>
      <c r="D50" s="197">
        <v>1866</v>
      </c>
      <c r="E50" s="206">
        <v>-0.58604155567394778</v>
      </c>
      <c r="F50" s="90"/>
      <c r="G50" s="107"/>
    </row>
    <row r="51" spans="1:7" ht="12" customHeight="1">
      <c r="A51" s="190">
        <v>48</v>
      </c>
      <c r="B51" s="191" t="s">
        <v>85</v>
      </c>
      <c r="C51" s="197">
        <v>1395</v>
      </c>
      <c r="D51" s="197">
        <v>1389</v>
      </c>
      <c r="E51" s="192">
        <v>-0.43010752688172044</v>
      </c>
      <c r="F51" s="118"/>
      <c r="G51" s="186"/>
    </row>
    <row r="52" spans="1:7" ht="12" customHeight="1">
      <c r="A52" s="190">
        <v>49</v>
      </c>
      <c r="B52" s="191" t="s">
        <v>89</v>
      </c>
      <c r="C52" s="197">
        <v>4526</v>
      </c>
      <c r="D52" s="197">
        <v>3706</v>
      </c>
      <c r="E52" s="196">
        <v>-18.117543084401238</v>
      </c>
      <c r="F52" s="118"/>
      <c r="G52" s="186"/>
    </row>
    <row r="53" spans="1:7" ht="12" customHeight="1">
      <c r="A53" s="190">
        <v>50</v>
      </c>
      <c r="B53" s="191" t="s">
        <v>57</v>
      </c>
      <c r="C53" s="197">
        <v>1712</v>
      </c>
      <c r="D53" s="197">
        <v>1714</v>
      </c>
      <c r="E53" s="196">
        <v>0.11682242990654204</v>
      </c>
      <c r="F53" s="118"/>
      <c r="G53" s="186"/>
    </row>
    <row r="54" spans="1:7" ht="12" customHeight="1">
      <c r="A54" s="190">
        <v>51</v>
      </c>
      <c r="B54" s="191" t="s">
        <v>66</v>
      </c>
      <c r="C54" s="197">
        <v>4532</v>
      </c>
      <c r="D54" s="197">
        <v>4060</v>
      </c>
      <c r="E54" s="196">
        <v>-10.414827890556046</v>
      </c>
      <c r="F54" s="194"/>
      <c r="G54" s="192"/>
    </row>
    <row r="55" spans="1:7" ht="12" customHeight="1">
      <c r="A55" s="190">
        <v>52</v>
      </c>
      <c r="B55" s="191" t="s">
        <v>60</v>
      </c>
      <c r="C55" s="197">
        <v>6397</v>
      </c>
      <c r="D55" s="197">
        <v>5682</v>
      </c>
      <c r="E55" s="196">
        <v>-11.177114272315148</v>
      </c>
      <c r="F55" s="194"/>
      <c r="G55" s="203"/>
    </row>
    <row r="56" spans="1:7" ht="12" customHeight="1">
      <c r="A56" s="190">
        <v>53</v>
      </c>
      <c r="B56" s="191" t="s">
        <v>59</v>
      </c>
      <c r="C56" s="197">
        <v>5658</v>
      </c>
      <c r="D56" s="197">
        <v>5196</v>
      </c>
      <c r="E56" s="196">
        <v>-8.1654294803817606</v>
      </c>
      <c r="F56" s="194"/>
      <c r="G56" s="203"/>
    </row>
    <row r="57" spans="1:7" ht="12" customHeight="1">
      <c r="A57" s="187">
        <v>54</v>
      </c>
      <c r="B57" s="188" t="s">
        <v>163</v>
      </c>
      <c r="C57" s="198">
        <v>4705</v>
      </c>
      <c r="D57" s="198">
        <v>4190</v>
      </c>
      <c r="E57" s="196">
        <v>-10.945802337938364</v>
      </c>
      <c r="F57" s="146"/>
      <c r="G57" s="182"/>
    </row>
    <row r="58" spans="1:7" ht="12" customHeight="1">
      <c r="A58" s="187">
        <v>55</v>
      </c>
      <c r="B58" s="188" t="s">
        <v>91</v>
      </c>
      <c r="C58" s="198">
        <v>3875</v>
      </c>
      <c r="D58" s="198">
        <v>3497</v>
      </c>
      <c r="E58" s="196">
        <v>-9.7548387096774203</v>
      </c>
      <c r="F58" s="146"/>
      <c r="G58" s="192"/>
    </row>
    <row r="59" spans="1:7" ht="12" customHeight="1">
      <c r="A59" s="187">
        <v>56</v>
      </c>
      <c r="B59" s="188" t="s">
        <v>84</v>
      </c>
      <c r="C59" s="198">
        <v>7408</v>
      </c>
      <c r="D59" s="198">
        <v>7234</v>
      </c>
      <c r="E59" s="196">
        <v>-2.3488120950323972</v>
      </c>
      <c r="F59" s="146"/>
      <c r="G59" s="192"/>
    </row>
    <row r="60" spans="1:7" s="3" customFormat="1" ht="12" customHeight="1">
      <c r="A60" s="187">
        <v>57</v>
      </c>
      <c r="B60" s="188" t="s">
        <v>61</v>
      </c>
      <c r="C60" s="198">
        <v>1331</v>
      </c>
      <c r="D60" s="198">
        <v>1224</v>
      </c>
      <c r="E60" s="196">
        <v>-8.0390683696468823</v>
      </c>
      <c r="F60" s="146"/>
      <c r="G60" s="182"/>
    </row>
    <row r="61" spans="1:7" s="3" customFormat="1" ht="12" customHeight="1">
      <c r="A61" s="187">
        <v>58</v>
      </c>
      <c r="B61" s="188" t="s">
        <v>168</v>
      </c>
      <c r="C61" s="198">
        <v>4836</v>
      </c>
      <c r="D61" s="198">
        <v>4293</v>
      </c>
      <c r="E61" s="196">
        <v>-11.228287841191067</v>
      </c>
      <c r="F61" s="146"/>
      <c r="G61" s="182"/>
    </row>
    <row r="62" spans="1:7" s="3" customFormat="1" ht="12" customHeight="1">
      <c r="A62" s="187">
        <v>59</v>
      </c>
      <c r="B62" s="188" t="s">
        <v>162</v>
      </c>
      <c r="C62" s="198">
        <v>1139</v>
      </c>
      <c r="D62" s="198">
        <v>1297</v>
      </c>
      <c r="E62" s="196">
        <v>13.871817383669885</v>
      </c>
      <c r="F62" s="145"/>
      <c r="G62" s="182"/>
    </row>
    <row r="63" spans="1:7" s="3" customFormat="1" ht="12" customHeight="1">
      <c r="A63" s="187">
        <v>60</v>
      </c>
      <c r="B63" s="188" t="s">
        <v>90</v>
      </c>
      <c r="C63" s="198">
        <v>1847</v>
      </c>
      <c r="D63" s="198">
        <v>1817</v>
      </c>
      <c r="E63" s="196">
        <v>-1.6242555495397943</v>
      </c>
      <c r="F63" s="146"/>
      <c r="G63" s="182"/>
    </row>
    <row r="64" spans="1:7" s="3" customFormat="1" ht="12" customHeight="1">
      <c r="A64" s="187">
        <v>61</v>
      </c>
      <c r="B64" s="188" t="s">
        <v>58</v>
      </c>
      <c r="C64" s="198">
        <v>1544</v>
      </c>
      <c r="D64" s="198">
        <v>1436</v>
      </c>
      <c r="E64" s="196">
        <v>-6.9948186528497409</v>
      </c>
      <c r="F64" s="146"/>
      <c r="G64" s="182"/>
    </row>
    <row r="65" spans="1:7" s="3" customFormat="1" ht="12" customHeight="1">
      <c r="A65" s="187">
        <v>62</v>
      </c>
      <c r="B65" s="188" t="s">
        <v>158</v>
      </c>
      <c r="C65" s="196">
        <v>4521</v>
      </c>
      <c r="D65" s="198">
        <v>4255</v>
      </c>
      <c r="E65" s="196">
        <v>-5.8836540588365409</v>
      </c>
      <c r="F65" s="145"/>
      <c r="G65" s="182"/>
    </row>
    <row r="66" spans="1:7" s="3" customFormat="1" ht="12" customHeight="1">
      <c r="A66" s="187">
        <v>63</v>
      </c>
      <c r="B66" s="188" t="s">
        <v>169</v>
      </c>
      <c r="C66" s="196" t="s">
        <v>67</v>
      </c>
      <c r="D66" s="198">
        <v>857</v>
      </c>
      <c r="E66" s="196" t="s">
        <v>68</v>
      </c>
      <c r="F66" s="145" t="s">
        <v>8</v>
      </c>
      <c r="G66" s="182"/>
    </row>
    <row r="67" spans="1:7" s="3" customFormat="1" ht="12" customHeight="1">
      <c r="A67" s="187">
        <v>64</v>
      </c>
      <c r="B67" s="188" t="s">
        <v>161</v>
      </c>
      <c r="C67" s="196">
        <v>1719</v>
      </c>
      <c r="D67" s="198">
        <v>1860</v>
      </c>
      <c r="E67" s="196">
        <v>8.2024432809773113</v>
      </c>
      <c r="F67" s="145"/>
      <c r="G67" s="182"/>
    </row>
    <row r="68" spans="1:7" s="3" customFormat="1" ht="12" customHeight="1">
      <c r="A68" s="187">
        <v>65</v>
      </c>
      <c r="B68" s="188" t="s">
        <v>170</v>
      </c>
      <c r="C68" s="212" t="s">
        <v>67</v>
      </c>
      <c r="D68" s="198">
        <v>784</v>
      </c>
      <c r="E68" s="196" t="s">
        <v>68</v>
      </c>
      <c r="F68" s="145" t="s">
        <v>16</v>
      </c>
      <c r="G68" s="182"/>
    </row>
    <row r="69" spans="1:7" s="3" customFormat="1" ht="12" customHeight="1">
      <c r="A69" s="187">
        <v>66</v>
      </c>
      <c r="B69" s="188" t="s">
        <v>87</v>
      </c>
      <c r="C69" s="196">
        <v>2403</v>
      </c>
      <c r="D69" s="198">
        <v>2272</v>
      </c>
      <c r="E69" s="196">
        <v>-5.4515189346650024</v>
      </c>
      <c r="F69" s="145"/>
      <c r="G69" s="182"/>
    </row>
    <row r="70" spans="1:7" s="3" customFormat="1" ht="24.75" customHeight="1">
      <c r="A70" s="184"/>
      <c r="B70" s="184" t="s">
        <v>22</v>
      </c>
      <c r="C70" s="199">
        <v>641719</v>
      </c>
      <c r="D70" s="199">
        <v>635098</v>
      </c>
      <c r="E70" s="185">
        <v>-1.0317600071059139</v>
      </c>
      <c r="F70" s="195"/>
      <c r="G70" s="195"/>
    </row>
    <row r="71" spans="1:7" s="3" customFormat="1" ht="12" customHeight="1">
      <c r="A71" s="145" t="s">
        <v>159</v>
      </c>
      <c r="B71" s="195"/>
      <c r="C71" s="202"/>
      <c r="D71" s="202"/>
      <c r="E71" s="201"/>
      <c r="F71" s="195"/>
      <c r="G71" s="195"/>
    </row>
    <row r="72" spans="1:7" s="3" customFormat="1" ht="12" customHeight="1">
      <c r="A72" s="200" t="s">
        <v>173</v>
      </c>
      <c r="B72" s="145"/>
      <c r="C72" s="145"/>
      <c r="D72" s="145"/>
      <c r="E72" s="183"/>
      <c r="F72" s="182"/>
      <c r="G72" s="182"/>
    </row>
    <row r="73" spans="1:7" s="3" customFormat="1" ht="12" customHeight="1">
      <c r="A73" s="145" t="s">
        <v>174</v>
      </c>
      <c r="B73" s="145"/>
      <c r="C73" s="145"/>
      <c r="D73" s="145"/>
      <c r="E73" s="182"/>
      <c r="F73" s="182"/>
      <c r="G73" s="182"/>
    </row>
    <row r="74" spans="1:7" ht="12" customHeight="1">
      <c r="A74" s="200"/>
      <c r="B74" s="145"/>
      <c r="C74" s="145"/>
      <c r="D74" s="145"/>
      <c r="E74" s="182"/>
      <c r="F74" s="182"/>
      <c r="G74" s="182"/>
    </row>
    <row r="75" spans="1:7" ht="12" customHeight="1">
      <c r="A75" s="200"/>
      <c r="B75" s="145"/>
      <c r="C75" s="145"/>
      <c r="D75" s="145"/>
      <c r="E75" s="182"/>
      <c r="F75" s="182"/>
      <c r="G75" s="182"/>
    </row>
    <row r="76" spans="1:7" ht="12" customHeight="1">
      <c r="A76" s="200"/>
      <c r="B76" s="145"/>
      <c r="C76" s="182"/>
      <c r="D76" s="182"/>
      <c r="E76" s="182"/>
      <c r="F76" s="182"/>
      <c r="G76" s="182"/>
    </row>
    <row r="77" spans="1:7" ht="12" customHeight="1">
      <c r="A77" s="200"/>
      <c r="B77" s="182"/>
      <c r="C77" s="182"/>
      <c r="D77" s="182"/>
      <c r="E77" s="182"/>
      <c r="F77" s="182"/>
      <c r="G77" s="182"/>
    </row>
    <row r="78" spans="1:7" ht="15">
      <c r="A78" s="200"/>
      <c r="B78" s="145"/>
      <c r="C78" s="182"/>
      <c r="D78" s="182"/>
      <c r="E78" s="182"/>
      <c r="F78" s="182"/>
      <c r="G78" s="107"/>
    </row>
    <row r="79" spans="1:7" ht="15">
      <c r="A79" s="200"/>
      <c r="B79" s="182"/>
      <c r="C79" s="145"/>
      <c r="D79" s="145"/>
      <c r="E79" s="182"/>
      <c r="F79" s="182"/>
      <c r="G79" s="107"/>
    </row>
    <row r="80" spans="1:7">
      <c r="A80" s="114"/>
      <c r="B80" s="112"/>
      <c r="C80" s="107"/>
      <c r="D80" s="98"/>
      <c r="E80" s="114"/>
      <c r="F80" s="112"/>
      <c r="G80" s="107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2018-09-11T00:50:20Z</dcterms:modified>
</cp:coreProperties>
</file>